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440" windowHeight="15990"/>
  </bookViews>
  <sheets>
    <sheet name="Naturaskydd nov 2018" sheetId="6" r:id="rId1"/>
  </sheets>
  <calcPr calcId="145621"/>
</workbook>
</file>

<file path=xl/calcChain.xml><?xml version="1.0" encoding="utf-8"?>
<calcChain xmlns="http://schemas.openxmlformats.org/spreadsheetml/2006/main">
  <c r="I78" i="6" l="1"/>
  <c r="J78" i="6" s="1"/>
  <c r="H78" i="6"/>
  <c r="G78" i="6"/>
  <c r="F78" i="6"/>
  <c r="E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</calcChain>
</file>

<file path=xl/sharedStrings.xml><?xml version="1.0" encoding="utf-8"?>
<sst xmlns="http://schemas.openxmlformats.org/spreadsheetml/2006/main" count="197" uniqueCount="118">
  <si>
    <t>Namn</t>
  </si>
  <si>
    <t>i %</t>
  </si>
  <si>
    <t>i ha</t>
  </si>
  <si>
    <t>Ramsarområde</t>
  </si>
  <si>
    <t>Svenska högarna-Nassa</t>
  </si>
  <si>
    <t>Hjälstaviken</t>
  </si>
  <si>
    <t>Svensksundsviken-Ållonöfjärden</t>
  </si>
  <si>
    <t>Tåkern</t>
  </si>
  <si>
    <t>Västra Roxen</t>
  </si>
  <si>
    <t>Dumme mosse</t>
  </si>
  <si>
    <t>Åsnen</t>
  </si>
  <si>
    <t>Emån</t>
  </si>
  <si>
    <t>Ottenby</t>
  </si>
  <si>
    <t>Ölands ostkust</t>
  </si>
  <si>
    <t>Gotlands ostkust</t>
  </si>
  <si>
    <t>Kallgate-Hejnum</t>
  </si>
  <si>
    <t>Blekinge skärgård</t>
  </si>
  <si>
    <t>Mörrumsån-Pukavik</t>
  </si>
  <si>
    <t>Falsterbo-Foteviken</t>
  </si>
  <si>
    <t>Helge å</t>
  </si>
  <si>
    <t>Klingavälsån-Krankesjön</t>
  </si>
  <si>
    <t>Lundåkrabukten</t>
  </si>
  <si>
    <t>Fylleån</t>
  </si>
  <si>
    <t>Getterön</t>
  </si>
  <si>
    <t>Tönnersjöheden-Årshultsmyren</t>
  </si>
  <si>
    <t>Dättern</t>
  </si>
  <si>
    <t>Hornborgasjön</t>
  </si>
  <si>
    <t>Komosse</t>
  </si>
  <si>
    <t>Nordre älvs estuarium</t>
  </si>
  <si>
    <t>Stigfjorden</t>
  </si>
  <si>
    <t>Östen</t>
  </si>
  <si>
    <t>Kilsviken-Åråsviken</t>
  </si>
  <si>
    <t>Getapulien-Grönbo</t>
  </si>
  <si>
    <t>Kvismaren</t>
  </si>
  <si>
    <t>Nittälven</t>
  </si>
  <si>
    <t>Oset-Rynningeviken</t>
  </si>
  <si>
    <t>Asköviken-Sörfjärden</t>
  </si>
  <si>
    <t>Svartådalen</t>
  </si>
  <si>
    <t>Hovranområdet</t>
  </si>
  <si>
    <t>Koppången</t>
  </si>
  <si>
    <t>Storkölen</t>
  </si>
  <si>
    <t>Färnebofjärden</t>
  </si>
  <si>
    <t>Gustavsmurarna-Tröskens rikkärr</t>
  </si>
  <si>
    <t>Mellanljusnan</t>
  </si>
  <si>
    <t>Mossaträsk-Stormyran</t>
  </si>
  <si>
    <t>Övre Sulån</t>
  </si>
  <si>
    <t>Vattenån</t>
  </si>
  <si>
    <t>Aloppkölen-Köpmankölen</t>
  </si>
  <si>
    <t>Gullhög-Tönningfloarna</t>
  </si>
  <si>
    <t>Oldflån-Flån</t>
  </si>
  <si>
    <t>Sikåsvågarna</t>
  </si>
  <si>
    <t>Tysjöarna</t>
  </si>
  <si>
    <t>Ånnsjön</t>
  </si>
  <si>
    <t>Blaikfjället</t>
  </si>
  <si>
    <t>Tärnasjön</t>
  </si>
  <si>
    <t>Umeälvens delta</t>
  </si>
  <si>
    <t>Vindelälven</t>
  </si>
  <si>
    <t>Gammelstadsviken</t>
  </si>
  <si>
    <t>Laidaure</t>
  </si>
  <si>
    <t>Mannavuoma</t>
  </si>
  <si>
    <t>Mellerstön</t>
  </si>
  <si>
    <t>Persöfjärden</t>
  </si>
  <si>
    <t>Pirttimysvuoma</t>
  </si>
  <si>
    <t>Päivävuoma</t>
  </si>
  <si>
    <t>Rappomyran</t>
  </si>
  <si>
    <t>Sjaunja</t>
  </si>
  <si>
    <t>Tavvavuoma</t>
  </si>
  <si>
    <t>Tjålmejaure-Laisdalen</t>
  </si>
  <si>
    <t>Vasikkavuoma</t>
  </si>
  <si>
    <t>Total</t>
  </si>
  <si>
    <t>Skälderviken</t>
  </si>
  <si>
    <t>Store mosse</t>
  </si>
  <si>
    <t>Träslövsläge-Morups tånge</t>
  </si>
  <si>
    <t>naturtyper - total</t>
  </si>
  <si>
    <t>fågel - total</t>
  </si>
  <si>
    <t>Areal</t>
  </si>
  <si>
    <t xml:space="preserve"> i ha</t>
  </si>
  <si>
    <t>Län</t>
  </si>
  <si>
    <t>Z</t>
  </si>
  <si>
    <t>U, D</t>
  </si>
  <si>
    <t>AC</t>
  </si>
  <si>
    <t>K</t>
  </si>
  <si>
    <t>F</t>
  </si>
  <si>
    <t>O</t>
  </si>
  <si>
    <t>H</t>
  </si>
  <si>
    <t>M</t>
  </si>
  <si>
    <t>N</t>
  </si>
  <si>
    <t>X, C, U, W</t>
  </si>
  <si>
    <t>BD</t>
  </si>
  <si>
    <t>T</t>
  </si>
  <si>
    <t>I</t>
  </si>
  <si>
    <t>X</t>
  </si>
  <si>
    <t>C</t>
  </si>
  <si>
    <t>W</t>
  </si>
  <si>
    <t>S, O</t>
  </si>
  <si>
    <t>O, F</t>
  </si>
  <si>
    <t>Y</t>
  </si>
  <si>
    <t>E</t>
  </si>
  <si>
    <t>U</t>
  </si>
  <si>
    <t>AB</t>
  </si>
  <si>
    <t>Y, Z</t>
  </si>
  <si>
    <t>G</t>
  </si>
  <si>
    <t>K, G</t>
  </si>
  <si>
    <t>N, G</t>
  </si>
  <si>
    <t>Skyddssituation 13 november 2018</t>
  </si>
  <si>
    <t>National-</t>
  </si>
  <si>
    <t>park</t>
  </si>
  <si>
    <t>Natur-</t>
  </si>
  <si>
    <t>reservat</t>
  </si>
  <si>
    <t>Naturvårds-</t>
  </si>
  <si>
    <t>område</t>
  </si>
  <si>
    <t>skydd</t>
  </si>
  <si>
    <t>Biotop-</t>
  </si>
  <si>
    <t>T, W</t>
  </si>
  <si>
    <t>T, U</t>
  </si>
  <si>
    <t>AC, BD</t>
  </si>
  <si>
    <t>Överlappar formellt skydd</t>
  </si>
  <si>
    <t xml:space="preserve">Överlappar Natura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</si>
</sst>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94">
    <xf numFmtId="0" fontId="0" fillId="0" borderId="0" xfId="0"/>
    <xf numFmtId="0" fontId="3" fillId="0" borderId="0" xfId="0" applyFont="1"/>
    <xf numFmtId="3" fontId="0" fillId="0" borderId="4" xfId="0" applyNumberFormat="1" applyBorder="1"/>
    <xf numFmtId="1" fontId="0" fillId="0" borderId="2" xfId="0" applyNumberFormat="1" applyBorder="1"/>
    <xf numFmtId="1" fontId="0" fillId="0" borderId="4" xfId="0" applyNumberFormat="1" applyBorder="1"/>
    <xf numFmtId="1" fontId="0" fillId="0" borderId="0" xfId="0" applyNumberFormat="1" applyFill="1" applyBorder="1"/>
    <xf numFmtId="1" fontId="0" fillId="0" borderId="4" xfId="0" applyNumberFormat="1" applyFill="1" applyBorder="1"/>
    <xf numFmtId="1" fontId="0" fillId="0" borderId="0" xfId="0" applyNumberFormat="1" applyBorder="1"/>
    <xf numFmtId="1" fontId="0" fillId="0" borderId="5" xfId="0" applyNumberFormat="1" applyBorder="1"/>
    <xf numFmtId="1" fontId="0" fillId="0" borderId="6" xfId="0" applyNumberFormat="1" applyBorder="1"/>
    <xf numFmtId="3" fontId="0" fillId="0" borderId="2" xfId="0" applyNumberFormat="1" applyBorder="1"/>
    <xf numFmtId="3" fontId="2" fillId="0" borderId="8" xfId="0" applyNumberFormat="1" applyFont="1" applyBorder="1"/>
    <xf numFmtId="1" fontId="2" fillId="0" borderId="5" xfId="0" applyNumberFormat="1" applyFont="1" applyBorder="1"/>
    <xf numFmtId="1" fontId="2" fillId="0" borderId="6" xfId="0" applyNumberFormat="1" applyFont="1" applyBorder="1"/>
    <xf numFmtId="0" fontId="0" fillId="0" borderId="10" xfId="0" applyBorder="1"/>
    <xf numFmtId="0" fontId="0" fillId="0" borderId="11" xfId="0" applyBorder="1"/>
    <xf numFmtId="0" fontId="2" fillId="0" borderId="12" xfId="0" applyFon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9" xfId="0" applyNumberFormat="1" applyBorder="1"/>
    <xf numFmtId="3" fontId="2" fillId="0" borderId="9" xfId="0" applyNumberFormat="1" applyFont="1" applyBorder="1"/>
    <xf numFmtId="3" fontId="0" fillId="0" borderId="11" xfId="0" applyNumberFormat="1" applyFill="1" applyBorder="1"/>
    <xf numFmtId="3" fontId="0" fillId="0" borderId="14" xfId="0" applyNumberFormat="1" applyFill="1" applyBorder="1"/>
    <xf numFmtId="3" fontId="0" fillId="0" borderId="0" xfId="0" applyNumberFormat="1" applyFill="1" applyBorder="1"/>
    <xf numFmtId="164" fontId="0" fillId="0" borderId="4" xfId="0" applyNumberFormat="1" applyFill="1" applyBorder="1"/>
    <xf numFmtId="3" fontId="2" fillId="0" borderId="12" xfId="0" applyNumberFormat="1" applyFont="1" applyFill="1" applyBorder="1"/>
    <xf numFmtId="165" fontId="2" fillId="0" borderId="12" xfId="0" applyNumberFormat="1" applyFont="1" applyFill="1" applyBorder="1"/>
    <xf numFmtId="0" fontId="2" fillId="2" borderId="1" xfId="0" applyFont="1" applyFill="1" applyBorder="1"/>
    <xf numFmtId="0" fontId="2" fillId="2" borderId="7" xfId="0" applyFont="1" applyFill="1" applyBorder="1"/>
    <xf numFmtId="0" fontId="2" fillId="2" borderId="2" xfId="0" applyFont="1" applyFill="1" applyBorder="1"/>
    <xf numFmtId="0" fontId="0" fillId="2" borderId="4" xfId="0" applyFill="1" applyBorder="1"/>
    <xf numFmtId="0" fontId="2" fillId="2" borderId="9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3" fillId="0" borderId="7" xfId="0" applyFont="1" applyBorder="1"/>
    <xf numFmtId="0" fontId="3" fillId="0" borderId="0" xfId="0" applyFont="1" applyFill="1" applyBorder="1"/>
    <xf numFmtId="0" fontId="3" fillId="0" borderId="15" xfId="0" applyFont="1" applyBorder="1"/>
    <xf numFmtId="0" fontId="2" fillId="3" borderId="3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5" xfId="0" applyFont="1" applyFill="1" applyBorder="1"/>
    <xf numFmtId="0" fontId="2" fillId="3" borderId="5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17" xfId="0" applyBorder="1"/>
    <xf numFmtId="0" fontId="3" fillId="0" borderId="18" xfId="0" applyFont="1" applyFill="1" applyBorder="1"/>
    <xf numFmtId="3" fontId="0" fillId="0" borderId="19" xfId="0" applyNumberFormat="1" applyBorder="1"/>
    <xf numFmtId="3" fontId="0" fillId="0" borderId="17" xfId="0" applyNumberFormat="1" applyFill="1" applyBorder="1"/>
    <xf numFmtId="3" fontId="0" fillId="0" borderId="20" xfId="0" applyNumberFormat="1" applyFill="1" applyBorder="1"/>
    <xf numFmtId="3" fontId="0" fillId="0" borderId="18" xfId="0" applyNumberFormat="1" applyFill="1" applyBorder="1"/>
    <xf numFmtId="164" fontId="0" fillId="0" borderId="19" xfId="0" applyNumberFormat="1" applyFill="1" applyBorder="1"/>
    <xf numFmtId="3" fontId="0" fillId="0" borderId="17" xfId="0" applyNumberFormat="1" applyBorder="1"/>
    <xf numFmtId="1" fontId="0" fillId="0" borderId="19" xfId="0" applyNumberFormat="1" applyBorder="1"/>
    <xf numFmtId="0" fontId="3" fillId="0" borderId="18" xfId="0" applyFont="1" applyBorder="1"/>
    <xf numFmtId="0" fontId="0" fillId="0" borderId="21" xfId="0" applyBorder="1"/>
    <xf numFmtId="0" fontId="3" fillId="0" borderId="22" xfId="0" applyFont="1" applyFill="1" applyBorder="1"/>
    <xf numFmtId="3" fontId="0" fillId="0" borderId="23" xfId="0" applyNumberFormat="1" applyBorder="1"/>
    <xf numFmtId="3" fontId="0" fillId="0" borderId="21" xfId="0" applyNumberFormat="1" applyFill="1" applyBorder="1"/>
    <xf numFmtId="3" fontId="0" fillId="0" borderId="24" xfId="0" applyNumberFormat="1" applyFill="1" applyBorder="1"/>
    <xf numFmtId="3" fontId="0" fillId="0" borderId="22" xfId="0" applyNumberFormat="1" applyFill="1" applyBorder="1"/>
    <xf numFmtId="164" fontId="0" fillId="0" borderId="23" xfId="0" applyNumberFormat="1" applyFill="1" applyBorder="1"/>
    <xf numFmtId="3" fontId="0" fillId="0" borderId="21" xfId="0" applyNumberFormat="1" applyBorder="1"/>
    <xf numFmtId="1" fontId="0" fillId="0" borderId="23" xfId="0" applyNumberFormat="1" applyBorder="1"/>
    <xf numFmtId="1" fontId="0" fillId="0" borderId="18" xfId="0" applyNumberFormat="1" applyBorder="1"/>
    <xf numFmtId="1" fontId="0" fillId="0" borderId="22" xfId="0" applyNumberFormat="1" applyBorder="1"/>
    <xf numFmtId="0" fontId="5" fillId="0" borderId="0" xfId="0" applyFont="1" applyBorder="1"/>
    <xf numFmtId="0" fontId="5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5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/>
    <xf numFmtId="1" fontId="0" fillId="0" borderId="0" xfId="0" applyNumberFormat="1"/>
    <xf numFmtId="3" fontId="0" fillId="0" borderId="0" xfId="0" applyNumberFormat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2" fillId="4" borderId="16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7" xfId="0" applyFont="1" applyFill="1" applyBorder="1"/>
    <xf numFmtId="0" fontId="2" fillId="5" borderId="25" xfId="0" applyFont="1" applyFill="1" applyBorder="1"/>
    <xf numFmtId="0" fontId="2" fillId="5" borderId="5" xfId="0" applyFont="1" applyFill="1" applyBorder="1"/>
    <xf numFmtId="0" fontId="2" fillId="5" borderId="6" xfId="0" applyFont="1" applyFill="1" applyBorder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93"/>
  <sheetViews>
    <sheetView tabSelected="1" workbookViewId="0">
      <selection activeCell="R16" sqref="R16"/>
    </sheetView>
  </sheetViews>
  <sheetFormatPr defaultRowHeight="12.75" x14ac:dyDescent="0.2"/>
  <cols>
    <col min="1" max="1" width="1.28515625" customWidth="1"/>
    <col min="2" max="2" width="28.42578125" customWidth="1"/>
    <col min="3" max="3" width="9.5703125" customWidth="1"/>
    <col min="4" max="4" width="8.7109375" customWidth="1"/>
    <col min="5" max="5" width="9.5703125" customWidth="1"/>
    <col min="6" max="6" width="9.28515625" customWidth="1"/>
    <col min="7" max="7" width="11.42578125" customWidth="1"/>
    <col min="8" max="8" width="7.7109375" customWidth="1"/>
    <col min="9" max="9" width="7.85546875" customWidth="1"/>
    <col min="10" max="10" width="6.140625" customWidth="1"/>
    <col min="11" max="11" width="10.28515625" customWidth="1"/>
    <col min="12" max="12" width="8.7109375" customWidth="1"/>
    <col min="13" max="13" width="10" customWidth="1"/>
    <col min="14" max="14" width="9.28515625" customWidth="1"/>
    <col min="15" max="15" width="1.85546875" customWidth="1"/>
    <col min="16" max="16" width="6.42578125" customWidth="1"/>
    <col min="17" max="17" width="5.85546875" customWidth="1"/>
    <col min="18" max="18" width="50.5703125" customWidth="1"/>
    <col min="19" max="19" width="3.140625" customWidth="1"/>
    <col min="20" max="20" width="8.85546875" customWidth="1"/>
  </cols>
  <sheetData>
    <row r="1" spans="2:26" ht="10.5" customHeight="1" thickBot="1" x14ac:dyDescent="0.25"/>
    <row r="2" spans="2:26" ht="12.75" customHeight="1" x14ac:dyDescent="0.2">
      <c r="B2" s="89" t="s">
        <v>104</v>
      </c>
      <c r="C2" s="90"/>
      <c r="D2" s="90"/>
      <c r="E2" s="27" t="s">
        <v>116</v>
      </c>
      <c r="F2" s="28"/>
      <c r="G2" s="28"/>
      <c r="H2" s="28"/>
      <c r="I2" s="28"/>
      <c r="J2" s="29"/>
      <c r="K2" s="80" t="s">
        <v>117</v>
      </c>
      <c r="L2" s="81"/>
      <c r="M2" s="80" t="s">
        <v>117</v>
      </c>
      <c r="N2" s="81"/>
    </row>
    <row r="3" spans="2:26" ht="12.75" customHeight="1" thickBot="1" x14ac:dyDescent="0.25">
      <c r="B3" s="91"/>
      <c r="C3" s="92"/>
      <c r="D3" s="93"/>
      <c r="E3" s="45" t="s">
        <v>105</v>
      </c>
      <c r="F3" s="46" t="s">
        <v>107</v>
      </c>
      <c r="G3" s="46" t="s">
        <v>109</v>
      </c>
      <c r="H3" s="47" t="s">
        <v>112</v>
      </c>
      <c r="I3" s="48" t="s">
        <v>69</v>
      </c>
      <c r="J3" s="30"/>
      <c r="K3" s="83" t="s">
        <v>73</v>
      </c>
      <c r="L3" s="84"/>
      <c r="M3" s="83" t="s">
        <v>74</v>
      </c>
      <c r="N3" s="84"/>
    </row>
    <row r="4" spans="2:26" ht="12.75" customHeight="1" x14ac:dyDescent="0.2">
      <c r="B4" s="38" t="s">
        <v>3</v>
      </c>
      <c r="C4" s="39"/>
      <c r="D4" s="40" t="s">
        <v>75</v>
      </c>
      <c r="E4" s="45" t="s">
        <v>106</v>
      </c>
      <c r="F4" s="46" t="s">
        <v>108</v>
      </c>
      <c r="G4" s="46" t="s">
        <v>110</v>
      </c>
      <c r="H4" s="47" t="s">
        <v>111</v>
      </c>
      <c r="I4" s="44"/>
      <c r="J4" s="30"/>
      <c r="K4" s="83"/>
      <c r="L4" s="84"/>
      <c r="M4" s="83"/>
      <c r="N4" s="84"/>
    </row>
    <row r="5" spans="2:26" ht="12.75" customHeight="1" thickBot="1" x14ac:dyDescent="0.3">
      <c r="B5" s="41" t="s">
        <v>0</v>
      </c>
      <c r="C5" s="42" t="s">
        <v>77</v>
      </c>
      <c r="D5" s="43" t="s">
        <v>76</v>
      </c>
      <c r="E5" s="31" t="s">
        <v>2</v>
      </c>
      <c r="F5" s="32" t="s">
        <v>2</v>
      </c>
      <c r="G5" s="32" t="s">
        <v>2</v>
      </c>
      <c r="H5" s="33" t="s">
        <v>2</v>
      </c>
      <c r="I5" s="31" t="s">
        <v>2</v>
      </c>
      <c r="J5" s="34" t="s">
        <v>1</v>
      </c>
      <c r="K5" s="87" t="s">
        <v>2</v>
      </c>
      <c r="L5" s="88" t="s">
        <v>1</v>
      </c>
      <c r="M5" s="87" t="s">
        <v>2</v>
      </c>
      <c r="N5" s="88" t="s">
        <v>1</v>
      </c>
      <c r="P5" s="75"/>
      <c r="Q5" s="75"/>
      <c r="R5" s="75"/>
      <c r="S5" s="76"/>
      <c r="T5" s="70"/>
    </row>
    <row r="6" spans="2:26" ht="12.75" customHeight="1" x14ac:dyDescent="0.2">
      <c r="B6" s="14" t="s">
        <v>47</v>
      </c>
      <c r="C6" s="35" t="s">
        <v>78</v>
      </c>
      <c r="D6" s="10">
        <v>19604.412</v>
      </c>
      <c r="E6" s="21"/>
      <c r="F6" s="22">
        <v>5925.4851429999999</v>
      </c>
      <c r="G6" s="22"/>
      <c r="H6" s="23"/>
      <c r="I6" s="21">
        <v>5925.4851429999999</v>
      </c>
      <c r="J6" s="24">
        <f t="shared" ref="J6:J40" si="0">I6/D6*100</f>
        <v>30.225263287672181</v>
      </c>
      <c r="K6" s="17">
        <v>5736.9711969999998</v>
      </c>
      <c r="L6" s="3">
        <v>29</v>
      </c>
      <c r="M6" s="17"/>
      <c r="N6" s="3">
        <v>0</v>
      </c>
      <c r="P6" s="72"/>
      <c r="Q6" s="72"/>
      <c r="R6" s="73"/>
      <c r="S6" s="73"/>
      <c r="Y6" s="72"/>
      <c r="Z6" s="72"/>
    </row>
    <row r="7" spans="2:26" ht="12.75" customHeight="1" x14ac:dyDescent="0.25">
      <c r="B7" s="49" t="s">
        <v>36</v>
      </c>
      <c r="C7" s="58" t="s">
        <v>79</v>
      </c>
      <c r="D7" s="51">
        <v>12250.587</v>
      </c>
      <c r="E7" s="52"/>
      <c r="F7" s="53">
        <v>9756.2837</v>
      </c>
      <c r="G7" s="53">
        <v>0.19788214400000001</v>
      </c>
      <c r="H7" s="54"/>
      <c r="I7" s="52">
        <v>9756.4815820000003</v>
      </c>
      <c r="J7" s="55">
        <f t="shared" si="0"/>
        <v>79.640931344759238</v>
      </c>
      <c r="K7" s="56">
        <v>9765.186044</v>
      </c>
      <c r="L7" s="57">
        <v>80</v>
      </c>
      <c r="M7" s="56">
        <v>9765.1860450000004</v>
      </c>
      <c r="N7" s="57">
        <v>80</v>
      </c>
      <c r="R7" s="72"/>
      <c r="T7" s="70"/>
      <c r="U7" s="72"/>
      <c r="V7" s="72"/>
      <c r="W7" s="72"/>
      <c r="Y7" s="72"/>
      <c r="Z7" s="72"/>
    </row>
    <row r="8" spans="2:26" ht="12.75" customHeight="1" x14ac:dyDescent="0.25">
      <c r="B8" s="15" t="s">
        <v>53</v>
      </c>
      <c r="C8" s="36" t="s">
        <v>80</v>
      </c>
      <c r="D8" s="2">
        <v>43487.116999999998</v>
      </c>
      <c r="E8" s="21"/>
      <c r="F8" s="22">
        <v>43487.117010000002</v>
      </c>
      <c r="G8" s="22"/>
      <c r="H8" s="23"/>
      <c r="I8" s="21">
        <v>43487.117010000002</v>
      </c>
      <c r="J8" s="24">
        <f t="shared" si="0"/>
        <v>100.00000002299532</v>
      </c>
      <c r="K8" s="18">
        <v>43487.00447</v>
      </c>
      <c r="L8" s="4">
        <v>100</v>
      </c>
      <c r="M8" s="18">
        <v>43487.00447</v>
      </c>
      <c r="N8" s="4">
        <v>100</v>
      </c>
      <c r="R8" s="72"/>
      <c r="T8" s="74"/>
    </row>
    <row r="9" spans="2:26" ht="12.75" customHeight="1" x14ac:dyDescent="0.25">
      <c r="B9" s="49" t="s">
        <v>16</v>
      </c>
      <c r="C9" s="50" t="s">
        <v>81</v>
      </c>
      <c r="D9" s="51">
        <v>12957.748</v>
      </c>
      <c r="E9" s="52"/>
      <c r="F9" s="53">
        <v>5484.2591309999998</v>
      </c>
      <c r="G9" s="53"/>
      <c r="H9" s="54">
        <v>0.30910088200000002</v>
      </c>
      <c r="I9" s="52">
        <v>5484.5682310000002</v>
      </c>
      <c r="J9" s="55">
        <f t="shared" si="0"/>
        <v>42.326554205252336</v>
      </c>
      <c r="K9" s="56">
        <v>6097.4698230000004</v>
      </c>
      <c r="L9" s="57">
        <v>47</v>
      </c>
      <c r="M9" s="56">
        <v>5465.2557260000003</v>
      </c>
      <c r="N9" s="57">
        <v>42</v>
      </c>
      <c r="P9" s="72"/>
      <c r="Q9" s="73"/>
      <c r="R9" s="72"/>
      <c r="S9" s="73"/>
      <c r="T9" s="70"/>
      <c r="U9" s="72"/>
      <c r="V9" s="72"/>
      <c r="W9" s="72"/>
      <c r="X9" s="73"/>
      <c r="Y9" s="72"/>
      <c r="Z9" s="72"/>
    </row>
    <row r="10" spans="2:26" ht="12.75" customHeight="1" x14ac:dyDescent="0.25">
      <c r="B10" s="15" t="s">
        <v>9</v>
      </c>
      <c r="C10" s="36" t="s">
        <v>82</v>
      </c>
      <c r="D10" s="2">
        <v>3098.4690000000001</v>
      </c>
      <c r="E10" s="21"/>
      <c r="F10" s="22">
        <v>2933.822568</v>
      </c>
      <c r="G10" s="22"/>
      <c r="H10" s="23"/>
      <c r="I10" s="21">
        <v>2933.822568</v>
      </c>
      <c r="J10" s="24">
        <f t="shared" si="0"/>
        <v>94.686200442863878</v>
      </c>
      <c r="K10" s="18">
        <v>2933.822572</v>
      </c>
      <c r="L10" s="4">
        <v>95</v>
      </c>
      <c r="M10" s="18">
        <v>2933.822572</v>
      </c>
      <c r="N10" s="4">
        <v>95</v>
      </c>
      <c r="P10" s="72"/>
      <c r="Q10" s="72"/>
      <c r="R10" s="73"/>
      <c r="S10" s="73"/>
      <c r="T10" s="70"/>
    </row>
    <row r="11" spans="2:26" ht="12.75" customHeight="1" x14ac:dyDescent="0.25">
      <c r="B11" s="49" t="s">
        <v>25</v>
      </c>
      <c r="C11" s="50" t="s">
        <v>83</v>
      </c>
      <c r="D11" s="51">
        <v>3990.2069999999999</v>
      </c>
      <c r="E11" s="52"/>
      <c r="F11" s="53">
        <v>1886.098561</v>
      </c>
      <c r="G11" s="53"/>
      <c r="H11" s="54"/>
      <c r="I11" s="52">
        <v>1886.098561</v>
      </c>
      <c r="J11" s="55">
        <f t="shared" si="0"/>
        <v>47.268188367169927</v>
      </c>
      <c r="K11" s="56">
        <v>3735.1265589999998</v>
      </c>
      <c r="L11" s="57">
        <v>94</v>
      </c>
      <c r="M11" s="56">
        <v>3735.1265589999998</v>
      </c>
      <c r="N11" s="57">
        <v>94</v>
      </c>
      <c r="R11" s="72"/>
      <c r="S11" s="73"/>
      <c r="T11" s="70"/>
      <c r="Y11" s="72"/>
      <c r="Z11" s="72"/>
    </row>
    <row r="12" spans="2:26" ht="12.75" customHeight="1" x14ac:dyDescent="0.25">
      <c r="B12" s="59" t="s">
        <v>11</v>
      </c>
      <c r="C12" s="60" t="s">
        <v>84</v>
      </c>
      <c r="D12" s="61">
        <v>1526.941</v>
      </c>
      <c r="E12" s="62"/>
      <c r="F12" s="63">
        <v>755.71949199999995</v>
      </c>
      <c r="G12" s="63"/>
      <c r="H12" s="64"/>
      <c r="I12" s="62">
        <v>755.71949199999995</v>
      </c>
      <c r="J12" s="65">
        <f t="shared" si="0"/>
        <v>49.492383268246769</v>
      </c>
      <c r="K12" s="66">
        <v>1163.771567</v>
      </c>
      <c r="L12" s="67">
        <v>76</v>
      </c>
      <c r="M12" s="66">
        <v>623.13288560000001</v>
      </c>
      <c r="N12" s="67">
        <v>41</v>
      </c>
      <c r="P12" s="72"/>
      <c r="Q12" s="72"/>
      <c r="R12" s="73"/>
      <c r="S12" s="73"/>
      <c r="T12" s="70"/>
      <c r="Y12" s="72"/>
      <c r="Z12" s="72"/>
    </row>
    <row r="13" spans="2:26" ht="12.75" customHeight="1" x14ac:dyDescent="0.25">
      <c r="B13" s="15" t="s">
        <v>18</v>
      </c>
      <c r="C13" s="36" t="s">
        <v>85</v>
      </c>
      <c r="D13" s="2">
        <v>7851.3810000000003</v>
      </c>
      <c r="E13" s="21"/>
      <c r="F13" s="22">
        <v>7448.4943519999997</v>
      </c>
      <c r="G13" s="22"/>
      <c r="H13" s="23"/>
      <c r="I13" s="21">
        <v>7448.4943519999997</v>
      </c>
      <c r="J13" s="24">
        <f t="shared" si="0"/>
        <v>94.868588748909261</v>
      </c>
      <c r="K13" s="18">
        <v>7291.727715</v>
      </c>
      <c r="L13" s="4">
        <v>93</v>
      </c>
      <c r="M13" s="18">
        <v>7390.8797269999995</v>
      </c>
      <c r="N13" s="4">
        <v>94</v>
      </c>
      <c r="R13" s="72"/>
      <c r="S13" s="73"/>
      <c r="T13" s="70"/>
      <c r="Y13" s="72"/>
      <c r="Z13" s="72"/>
    </row>
    <row r="14" spans="2:26" ht="12.75" customHeight="1" x14ac:dyDescent="0.25">
      <c r="B14" s="15" t="s">
        <v>22</v>
      </c>
      <c r="C14" s="36" t="s">
        <v>86</v>
      </c>
      <c r="D14" s="2">
        <v>805.59400000000005</v>
      </c>
      <c r="E14" s="21"/>
      <c r="F14" s="22">
        <v>249.81715940000001</v>
      </c>
      <c r="G14" s="22"/>
      <c r="H14" s="23"/>
      <c r="I14" s="21">
        <v>249.81715940000001</v>
      </c>
      <c r="J14" s="24">
        <f t="shared" si="0"/>
        <v>31.010305364737071</v>
      </c>
      <c r="K14" s="18">
        <v>103.6245108</v>
      </c>
      <c r="L14" s="4">
        <v>13</v>
      </c>
      <c r="M14" s="18"/>
      <c r="N14" s="4">
        <v>0</v>
      </c>
      <c r="R14" s="72"/>
      <c r="S14" s="73"/>
      <c r="T14" s="70"/>
      <c r="Y14" s="72"/>
      <c r="Z14" s="72"/>
    </row>
    <row r="15" spans="2:26" ht="12.75" customHeight="1" x14ac:dyDescent="0.25">
      <c r="B15" s="49" t="s">
        <v>41</v>
      </c>
      <c r="C15" s="50" t="s">
        <v>87</v>
      </c>
      <c r="D15" s="51">
        <v>16866.417000000001</v>
      </c>
      <c r="E15" s="52">
        <v>10463.54279</v>
      </c>
      <c r="F15" s="53">
        <v>3702.1086749999999</v>
      </c>
      <c r="G15" s="53"/>
      <c r="H15" s="54">
        <v>0.24044120699999999</v>
      </c>
      <c r="I15" s="52">
        <v>14165.89191</v>
      </c>
      <c r="J15" s="55">
        <f t="shared" si="0"/>
        <v>83.988744675291727</v>
      </c>
      <c r="K15" s="56">
        <v>14621.092989999999</v>
      </c>
      <c r="L15" s="57">
        <v>87</v>
      </c>
      <c r="M15" s="56">
        <v>14053.323</v>
      </c>
      <c r="N15" s="57">
        <v>83</v>
      </c>
      <c r="R15" s="1"/>
      <c r="T15" s="70"/>
      <c r="Y15" s="72"/>
      <c r="Z15" s="72"/>
    </row>
    <row r="16" spans="2:26" ht="12.75" customHeight="1" x14ac:dyDescent="0.25">
      <c r="B16" s="15" t="s">
        <v>57</v>
      </c>
      <c r="C16" s="36" t="s">
        <v>88</v>
      </c>
      <c r="D16" s="2">
        <v>440.24599999999998</v>
      </c>
      <c r="E16" s="21"/>
      <c r="F16" s="22">
        <v>440.24558719999999</v>
      </c>
      <c r="G16" s="22"/>
      <c r="H16" s="23"/>
      <c r="I16" s="21">
        <v>440.24558719999999</v>
      </c>
      <c r="J16" s="24">
        <f t="shared" si="0"/>
        <v>99.999906234241763</v>
      </c>
      <c r="K16" s="18">
        <v>440.16996599999999</v>
      </c>
      <c r="L16" s="4">
        <v>100</v>
      </c>
      <c r="M16" s="18">
        <v>440.16996599999999</v>
      </c>
      <c r="N16" s="4">
        <v>100</v>
      </c>
      <c r="R16" s="72"/>
      <c r="T16" s="70"/>
      <c r="Y16" s="72"/>
      <c r="Z16" s="72"/>
    </row>
    <row r="17" spans="2:26" ht="12.75" customHeight="1" x14ac:dyDescent="0.25">
      <c r="B17" s="15" t="s">
        <v>32</v>
      </c>
      <c r="C17" s="36" t="s">
        <v>114</v>
      </c>
      <c r="D17" s="2">
        <v>3228.748</v>
      </c>
      <c r="E17" s="21"/>
      <c r="F17" s="22">
        <v>1498.8633789999999</v>
      </c>
      <c r="G17" s="22"/>
      <c r="H17" s="23"/>
      <c r="I17" s="21">
        <v>1498.8633789999999</v>
      </c>
      <c r="J17" s="24">
        <f t="shared" si="0"/>
        <v>46.422433060740573</v>
      </c>
      <c r="K17" s="18">
        <v>488.9123199</v>
      </c>
      <c r="L17" s="4">
        <v>15</v>
      </c>
      <c r="M17" s="18">
        <v>488.9123199</v>
      </c>
      <c r="N17" s="4">
        <v>15</v>
      </c>
      <c r="P17" s="72"/>
      <c r="Q17" s="72"/>
      <c r="R17" s="36"/>
      <c r="T17" s="70"/>
      <c r="Y17" s="72"/>
      <c r="Z17" s="72"/>
    </row>
    <row r="18" spans="2:26" ht="12.75" customHeight="1" x14ac:dyDescent="0.25">
      <c r="B18" s="15" t="s">
        <v>23</v>
      </c>
      <c r="C18" s="36" t="s">
        <v>86</v>
      </c>
      <c r="D18" s="2">
        <v>449.86200000000002</v>
      </c>
      <c r="E18" s="21"/>
      <c r="F18" s="22">
        <v>350.31579140000002</v>
      </c>
      <c r="G18" s="22"/>
      <c r="H18" s="23"/>
      <c r="I18" s="21">
        <v>350.31579140000002</v>
      </c>
      <c r="J18" s="24">
        <f t="shared" si="0"/>
        <v>77.871834340308808</v>
      </c>
      <c r="K18" s="18">
        <v>350.31416539999998</v>
      </c>
      <c r="L18" s="4">
        <v>78</v>
      </c>
      <c r="M18" s="18">
        <v>350.31416539999998</v>
      </c>
      <c r="N18" s="4">
        <v>78</v>
      </c>
      <c r="R18" s="72"/>
      <c r="S18" s="73"/>
      <c r="T18" s="70"/>
      <c r="Y18" s="72"/>
      <c r="Z18" s="72"/>
    </row>
    <row r="19" spans="2:26" ht="12.75" customHeight="1" x14ac:dyDescent="0.25">
      <c r="B19" s="15" t="s">
        <v>14</v>
      </c>
      <c r="C19" s="36" t="s">
        <v>90</v>
      </c>
      <c r="D19" s="2">
        <v>4963.7950000000001</v>
      </c>
      <c r="E19" s="21"/>
      <c r="F19" s="22">
        <v>1318.9164479999999</v>
      </c>
      <c r="G19" s="22">
        <v>540.78462409999997</v>
      </c>
      <c r="H19" s="23"/>
      <c r="I19" s="21">
        <v>1859.7010720000001</v>
      </c>
      <c r="J19" s="24">
        <f t="shared" si="0"/>
        <v>37.465307733296804</v>
      </c>
      <c r="K19" s="18">
        <v>2380.60772</v>
      </c>
      <c r="L19" s="4">
        <v>48</v>
      </c>
      <c r="M19" s="18">
        <v>2380.60772</v>
      </c>
      <c r="N19" s="4">
        <v>48</v>
      </c>
      <c r="R19" s="72"/>
      <c r="S19" s="73"/>
      <c r="T19" s="70"/>
      <c r="Y19" s="72"/>
      <c r="Z19" s="72"/>
    </row>
    <row r="20" spans="2:26" ht="12.75" customHeight="1" x14ac:dyDescent="0.25">
      <c r="B20" s="15" t="s">
        <v>48</v>
      </c>
      <c r="C20" s="36" t="s">
        <v>78</v>
      </c>
      <c r="D20" s="2">
        <v>1880.895</v>
      </c>
      <c r="E20" s="21"/>
      <c r="F20" s="22"/>
      <c r="G20" s="22"/>
      <c r="H20" s="23"/>
      <c r="I20" s="21">
        <v>0</v>
      </c>
      <c r="J20" s="24">
        <f t="shared" si="0"/>
        <v>0</v>
      </c>
      <c r="K20" s="18">
        <v>1880.7522509999999</v>
      </c>
      <c r="L20" s="4">
        <v>100</v>
      </c>
      <c r="M20" s="18">
        <v>1880.7522509999999</v>
      </c>
      <c r="N20" s="4">
        <v>100</v>
      </c>
      <c r="P20" s="72"/>
      <c r="Q20" s="73"/>
      <c r="R20" s="73"/>
      <c r="T20" s="70"/>
      <c r="Y20" s="72"/>
      <c r="Z20" s="72"/>
    </row>
    <row r="21" spans="2:26" ht="12.75" customHeight="1" x14ac:dyDescent="0.25">
      <c r="B21" s="49" t="s">
        <v>42</v>
      </c>
      <c r="C21" s="50" t="s">
        <v>91</v>
      </c>
      <c r="D21" s="51">
        <v>660.16600000000005</v>
      </c>
      <c r="E21" s="52"/>
      <c r="F21" s="53">
        <v>632.76736989999995</v>
      </c>
      <c r="G21" s="53"/>
      <c r="H21" s="54"/>
      <c r="I21" s="52">
        <v>632.76736989999995</v>
      </c>
      <c r="J21" s="55">
        <f t="shared" si="0"/>
        <v>95.849736263303456</v>
      </c>
      <c r="K21" s="56">
        <v>350.123019</v>
      </c>
      <c r="L21" s="57">
        <v>53</v>
      </c>
      <c r="M21" s="56"/>
      <c r="N21" s="57">
        <v>0</v>
      </c>
      <c r="P21" s="72"/>
      <c r="Q21" s="72"/>
      <c r="R21" s="73"/>
      <c r="S21" s="73"/>
      <c r="T21" s="70"/>
      <c r="Y21" s="72"/>
      <c r="Z21" s="72"/>
    </row>
    <row r="22" spans="2:26" ht="12.75" customHeight="1" x14ac:dyDescent="0.25">
      <c r="B22" s="15" t="s">
        <v>19</v>
      </c>
      <c r="C22" s="36" t="s">
        <v>85</v>
      </c>
      <c r="D22" s="2">
        <v>8042.37</v>
      </c>
      <c r="E22" s="21"/>
      <c r="F22" s="22">
        <v>3434.1165940000001</v>
      </c>
      <c r="G22" s="22"/>
      <c r="H22" s="23"/>
      <c r="I22" s="21">
        <v>3434.1165940000001</v>
      </c>
      <c r="J22" s="24">
        <f t="shared" si="0"/>
        <v>42.700305929719725</v>
      </c>
      <c r="K22" s="18">
        <v>2752.1041369999998</v>
      </c>
      <c r="L22" s="4">
        <v>34</v>
      </c>
      <c r="M22" s="18">
        <v>4372.3877179999999</v>
      </c>
      <c r="N22" s="4">
        <v>54</v>
      </c>
      <c r="P22" s="72"/>
      <c r="Q22" s="73"/>
      <c r="R22" s="73"/>
      <c r="S22" s="73"/>
      <c r="T22" s="70"/>
      <c r="Y22" s="72"/>
      <c r="Z22" s="72"/>
    </row>
    <row r="23" spans="2:26" ht="12.75" customHeight="1" x14ac:dyDescent="0.25">
      <c r="B23" s="15" t="s">
        <v>5</v>
      </c>
      <c r="C23" s="36" t="s">
        <v>92</v>
      </c>
      <c r="D23" s="2">
        <v>807.92200000000003</v>
      </c>
      <c r="E23" s="21"/>
      <c r="F23" s="22">
        <v>807.92239959999995</v>
      </c>
      <c r="G23" s="22"/>
      <c r="H23" s="23"/>
      <c r="I23" s="21">
        <v>807.92239959999995</v>
      </c>
      <c r="J23" s="24">
        <f t="shared" si="0"/>
        <v>100.00004946022017</v>
      </c>
      <c r="K23" s="18">
        <v>805.62801409999997</v>
      </c>
      <c r="L23" s="4">
        <v>100</v>
      </c>
      <c r="M23" s="18">
        <v>805.62801409999997</v>
      </c>
      <c r="N23" s="4">
        <v>100</v>
      </c>
      <c r="R23" s="72"/>
      <c r="S23" s="73"/>
      <c r="T23" s="70"/>
      <c r="Y23" s="72"/>
      <c r="Z23" s="72"/>
    </row>
    <row r="24" spans="2:26" ht="12.75" customHeight="1" x14ac:dyDescent="0.25">
      <c r="B24" s="15" t="s">
        <v>26</v>
      </c>
      <c r="C24" s="36" t="s">
        <v>83</v>
      </c>
      <c r="D24" s="2">
        <v>6196.9049999999997</v>
      </c>
      <c r="E24" s="21"/>
      <c r="F24" s="22">
        <v>3986.2203039999999</v>
      </c>
      <c r="G24" s="22"/>
      <c r="H24" s="23"/>
      <c r="I24" s="21">
        <v>3986.2203039999999</v>
      </c>
      <c r="J24" s="24">
        <f t="shared" si="0"/>
        <v>64.325986988666116</v>
      </c>
      <c r="K24" s="18">
        <v>4053.7005300000001</v>
      </c>
      <c r="L24" s="4">
        <v>65</v>
      </c>
      <c r="M24" s="18">
        <v>4053.7005300000001</v>
      </c>
      <c r="N24" s="4">
        <v>65</v>
      </c>
      <c r="P24" s="72"/>
      <c r="Q24" s="73"/>
      <c r="R24" s="36"/>
      <c r="S24" s="73"/>
      <c r="T24" s="70"/>
      <c r="Y24" s="72"/>
      <c r="Z24" s="72"/>
    </row>
    <row r="25" spans="2:26" ht="12.75" customHeight="1" x14ac:dyDescent="0.25">
      <c r="B25" s="49" t="s">
        <v>38</v>
      </c>
      <c r="C25" s="50" t="s">
        <v>93</v>
      </c>
      <c r="D25" s="51">
        <v>4858.3500000000004</v>
      </c>
      <c r="E25" s="52"/>
      <c r="F25" s="53">
        <v>319.2084989</v>
      </c>
      <c r="G25" s="53">
        <v>62.244381410000003</v>
      </c>
      <c r="H25" s="54">
        <v>2.6085877489999998</v>
      </c>
      <c r="I25" s="52">
        <v>384.06146799999999</v>
      </c>
      <c r="J25" s="55">
        <f t="shared" si="0"/>
        <v>7.9051832000576319</v>
      </c>
      <c r="K25" s="56">
        <v>394.70863320000001</v>
      </c>
      <c r="L25" s="57">
        <v>8</v>
      </c>
      <c r="M25" s="56">
        <v>227.2864644</v>
      </c>
      <c r="N25" s="57">
        <v>5</v>
      </c>
      <c r="R25" s="72"/>
      <c r="S25" s="73"/>
      <c r="T25" s="70"/>
      <c r="Y25" s="72"/>
      <c r="Z25" s="72"/>
    </row>
    <row r="26" spans="2:26" ht="12.75" customHeight="1" x14ac:dyDescent="0.25">
      <c r="B26" s="15" t="s">
        <v>15</v>
      </c>
      <c r="C26" s="36" t="s">
        <v>90</v>
      </c>
      <c r="D26" s="2">
        <v>1646.52</v>
      </c>
      <c r="E26" s="21"/>
      <c r="F26" s="22">
        <v>199.50904449999999</v>
      </c>
      <c r="G26" s="22"/>
      <c r="H26" s="23">
        <v>2.9945452559999999</v>
      </c>
      <c r="I26" s="21">
        <v>202.50358979999999</v>
      </c>
      <c r="J26" s="24">
        <f t="shared" si="0"/>
        <v>12.298884301435754</v>
      </c>
      <c r="K26" s="18">
        <v>1458.3601060000001</v>
      </c>
      <c r="L26" s="4">
        <v>89</v>
      </c>
      <c r="M26" s="18"/>
      <c r="N26" s="4">
        <v>0</v>
      </c>
      <c r="P26" s="72"/>
      <c r="Q26" s="73"/>
      <c r="R26" s="73"/>
      <c r="S26" s="73"/>
      <c r="T26" s="70"/>
      <c r="Y26" s="72"/>
      <c r="Z26" s="72"/>
    </row>
    <row r="27" spans="2:26" ht="12.75" customHeight="1" x14ac:dyDescent="0.25">
      <c r="B27" s="15" t="s">
        <v>31</v>
      </c>
      <c r="C27" s="36" t="s">
        <v>94</v>
      </c>
      <c r="D27" s="2">
        <v>9046.4159999999993</v>
      </c>
      <c r="E27" s="21"/>
      <c r="F27" s="22">
        <v>4097.0166220000001</v>
      </c>
      <c r="G27" s="22"/>
      <c r="H27" s="23">
        <v>0.90161351599999995</v>
      </c>
      <c r="I27" s="21">
        <v>4097.9182360000004</v>
      </c>
      <c r="J27" s="24">
        <f t="shared" si="0"/>
        <v>45.298803813576569</v>
      </c>
      <c r="K27" s="18">
        <v>2626.0064430000002</v>
      </c>
      <c r="L27" s="4">
        <v>29</v>
      </c>
      <c r="M27" s="18">
        <v>4447.2204819999997</v>
      </c>
      <c r="N27" s="4">
        <v>49</v>
      </c>
      <c r="R27" s="72"/>
      <c r="T27" s="70"/>
      <c r="Y27" s="72"/>
      <c r="Z27" s="72"/>
    </row>
    <row r="28" spans="2:26" ht="12.75" customHeight="1" x14ac:dyDescent="0.25">
      <c r="B28" s="15" t="s">
        <v>20</v>
      </c>
      <c r="C28" s="36" t="s">
        <v>85</v>
      </c>
      <c r="D28" s="2">
        <v>3988.6680000000001</v>
      </c>
      <c r="E28" s="21"/>
      <c r="F28" s="22">
        <v>2180.4471239999998</v>
      </c>
      <c r="G28" s="22"/>
      <c r="H28" s="23">
        <v>8.7586183030000004</v>
      </c>
      <c r="I28" s="21">
        <v>2189.2057420000001</v>
      </c>
      <c r="J28" s="24">
        <f t="shared" si="0"/>
        <v>54.885634552687769</v>
      </c>
      <c r="K28" s="18">
        <v>1923.0619449999999</v>
      </c>
      <c r="L28" s="4">
        <v>48</v>
      </c>
      <c r="M28" s="18">
        <v>3106.1015950000001</v>
      </c>
      <c r="N28" s="4">
        <v>78</v>
      </c>
      <c r="R28" s="72"/>
      <c r="S28" s="73"/>
      <c r="T28" s="70"/>
      <c r="Y28" s="72"/>
      <c r="Z28" s="72"/>
    </row>
    <row r="29" spans="2:26" ht="12.75" customHeight="1" x14ac:dyDescent="0.25">
      <c r="B29" s="15" t="s">
        <v>27</v>
      </c>
      <c r="C29" s="36" t="s">
        <v>95</v>
      </c>
      <c r="D29" s="2">
        <v>4287.8540000000003</v>
      </c>
      <c r="E29" s="21"/>
      <c r="F29" s="22">
        <v>4280.1456859999998</v>
      </c>
      <c r="G29" s="22"/>
      <c r="H29" s="23"/>
      <c r="I29" s="21">
        <v>4280.1456859999998</v>
      </c>
      <c r="J29" s="24">
        <f t="shared" si="0"/>
        <v>99.82022909362118</v>
      </c>
      <c r="K29" s="18">
        <v>4287.8523500000001</v>
      </c>
      <c r="L29" s="4">
        <v>100</v>
      </c>
      <c r="M29" s="18">
        <v>4287.8523500000001</v>
      </c>
      <c r="N29" s="4">
        <v>100</v>
      </c>
      <c r="R29" s="72"/>
      <c r="T29" s="70"/>
      <c r="Y29" s="72"/>
      <c r="Z29" s="72"/>
    </row>
    <row r="30" spans="2:26" ht="12.75" customHeight="1" x14ac:dyDescent="0.25">
      <c r="B30" s="15" t="s">
        <v>39</v>
      </c>
      <c r="C30" s="36" t="s">
        <v>93</v>
      </c>
      <c r="D30" s="2">
        <v>4936.1620000000003</v>
      </c>
      <c r="E30" s="21"/>
      <c r="F30" s="22">
        <v>4935.0858340000004</v>
      </c>
      <c r="G30" s="22"/>
      <c r="H30" s="23"/>
      <c r="I30" s="21">
        <v>4935.0858340000004</v>
      </c>
      <c r="J30" s="24">
        <f t="shared" si="0"/>
        <v>99.978198324933416</v>
      </c>
      <c r="K30" s="18">
        <v>4935.0259889999998</v>
      </c>
      <c r="L30" s="4">
        <v>100</v>
      </c>
      <c r="M30" s="18">
        <v>4935.0259889999998</v>
      </c>
      <c r="N30" s="4">
        <v>100</v>
      </c>
      <c r="R30" s="72"/>
      <c r="T30" s="70"/>
      <c r="Y30" s="72"/>
      <c r="Z30" s="72"/>
    </row>
    <row r="31" spans="2:26" ht="12.75" customHeight="1" x14ac:dyDescent="0.25">
      <c r="B31" s="49" t="s">
        <v>33</v>
      </c>
      <c r="C31" s="50" t="s">
        <v>89</v>
      </c>
      <c r="D31" s="51">
        <v>836.95</v>
      </c>
      <c r="E31" s="52"/>
      <c r="F31" s="53">
        <v>717.15045229999998</v>
      </c>
      <c r="G31" s="53"/>
      <c r="H31" s="54"/>
      <c r="I31" s="52">
        <v>717.15045229999998</v>
      </c>
      <c r="J31" s="55">
        <f t="shared" si="0"/>
        <v>85.686176270983921</v>
      </c>
      <c r="K31" s="56">
        <v>717.15134620000003</v>
      </c>
      <c r="L31" s="57">
        <v>86</v>
      </c>
      <c r="M31" s="56">
        <v>717.12229579999996</v>
      </c>
      <c r="N31" s="57">
        <v>86</v>
      </c>
      <c r="R31" s="72"/>
      <c r="S31" s="73"/>
      <c r="T31" s="70"/>
      <c r="Y31" s="72"/>
      <c r="Z31" s="72"/>
    </row>
    <row r="32" spans="2:26" ht="12.75" customHeight="1" x14ac:dyDescent="0.25">
      <c r="B32" s="15" t="s">
        <v>58</v>
      </c>
      <c r="C32" s="36" t="s">
        <v>88</v>
      </c>
      <c r="D32" s="2">
        <v>4316.1409999999996</v>
      </c>
      <c r="E32" s="21">
        <v>366.14545409999999</v>
      </c>
      <c r="F32" s="22">
        <v>883.43121599999995</v>
      </c>
      <c r="G32" s="22"/>
      <c r="H32" s="23"/>
      <c r="I32" s="21">
        <v>1249.5766699999999</v>
      </c>
      <c r="J32" s="24">
        <f t="shared" si="0"/>
        <v>28.951247653864876</v>
      </c>
      <c r="K32" s="18">
        <v>2786.1064630000001</v>
      </c>
      <c r="L32" s="4">
        <v>65</v>
      </c>
      <c r="M32" s="18">
        <v>1536.173759</v>
      </c>
      <c r="N32" s="4">
        <v>36</v>
      </c>
      <c r="P32" s="7"/>
      <c r="Q32" s="79"/>
      <c r="R32" s="73"/>
      <c r="T32" s="70"/>
      <c r="Y32" s="72"/>
      <c r="Z32" s="72"/>
    </row>
    <row r="33" spans="2:26" ht="12.75" customHeight="1" x14ac:dyDescent="0.25">
      <c r="B33" s="49" t="s">
        <v>21</v>
      </c>
      <c r="C33" s="50" t="s">
        <v>85</v>
      </c>
      <c r="D33" s="51">
        <v>2148.2750000000001</v>
      </c>
      <c r="E33" s="52"/>
      <c r="F33" s="53">
        <v>407.20249560000002</v>
      </c>
      <c r="G33" s="53"/>
      <c r="H33" s="54"/>
      <c r="I33" s="52">
        <v>407.20249560000002</v>
      </c>
      <c r="J33" s="55">
        <f t="shared" si="0"/>
        <v>18.954858926347885</v>
      </c>
      <c r="K33" s="56">
        <v>1955.184833</v>
      </c>
      <c r="L33" s="57">
        <v>91</v>
      </c>
      <c r="M33" s="56">
        <v>2091.1625359999998</v>
      </c>
      <c r="N33" s="57">
        <v>97</v>
      </c>
      <c r="R33" s="72"/>
      <c r="S33" s="73"/>
      <c r="T33" s="70"/>
      <c r="Y33" s="72"/>
      <c r="Z33" s="72"/>
    </row>
    <row r="34" spans="2:26" ht="12.75" customHeight="1" x14ac:dyDescent="0.25">
      <c r="B34" s="15" t="s">
        <v>59</v>
      </c>
      <c r="C34" s="36" t="s">
        <v>88</v>
      </c>
      <c r="D34" s="2">
        <v>704.23800000000006</v>
      </c>
      <c r="E34" s="21"/>
      <c r="F34" s="22"/>
      <c r="G34" s="22"/>
      <c r="H34" s="23"/>
      <c r="I34" s="21">
        <v>0</v>
      </c>
      <c r="J34" s="24">
        <f t="shared" si="0"/>
        <v>0</v>
      </c>
      <c r="K34" s="18">
        <v>2.9982286720000002</v>
      </c>
      <c r="L34" s="4">
        <v>0</v>
      </c>
      <c r="M34" s="18"/>
      <c r="N34" s="4">
        <v>0</v>
      </c>
      <c r="R34" s="72"/>
      <c r="T34" s="70"/>
      <c r="Y34" s="72"/>
      <c r="Z34" s="72"/>
    </row>
    <row r="35" spans="2:26" ht="12.75" customHeight="1" x14ac:dyDescent="0.25">
      <c r="B35" s="15" t="s">
        <v>43</v>
      </c>
      <c r="C35" s="36" t="s">
        <v>91</v>
      </c>
      <c r="D35" s="2">
        <v>1711.2660000000001</v>
      </c>
      <c r="E35" s="21"/>
      <c r="F35" s="22">
        <v>1041.0102609999999</v>
      </c>
      <c r="G35" s="22">
        <v>23.092488719999999</v>
      </c>
      <c r="H35" s="23"/>
      <c r="I35" s="21">
        <v>1064.1027489999999</v>
      </c>
      <c r="J35" s="24">
        <f t="shared" si="0"/>
        <v>62.182194293581475</v>
      </c>
      <c r="K35" s="18">
        <v>1135.8176229999999</v>
      </c>
      <c r="L35" s="4">
        <v>66</v>
      </c>
      <c r="M35" s="18"/>
      <c r="N35" s="4">
        <v>0</v>
      </c>
      <c r="R35" s="72"/>
      <c r="S35" s="73"/>
      <c r="T35" s="70"/>
      <c r="Y35" s="72"/>
      <c r="Z35" s="72"/>
    </row>
    <row r="36" spans="2:26" ht="12.75" customHeight="1" x14ac:dyDescent="0.25">
      <c r="B36" s="15" t="s">
        <v>60</v>
      </c>
      <c r="C36" s="36" t="s">
        <v>88</v>
      </c>
      <c r="D36" s="2">
        <v>289.52100000000002</v>
      </c>
      <c r="E36" s="21"/>
      <c r="F36" s="22">
        <v>289.52149739999999</v>
      </c>
      <c r="G36" s="22"/>
      <c r="H36" s="23"/>
      <c r="I36" s="21">
        <v>289.52149739999999</v>
      </c>
      <c r="J36" s="24">
        <f t="shared" si="0"/>
        <v>100.00017180100924</v>
      </c>
      <c r="K36" s="18">
        <v>289.52149739999999</v>
      </c>
      <c r="L36" s="4">
        <v>100</v>
      </c>
      <c r="M36" s="18"/>
      <c r="N36" s="4">
        <v>0</v>
      </c>
      <c r="R36" s="72"/>
      <c r="T36" s="70"/>
      <c r="Y36" s="72"/>
      <c r="Z36" s="72"/>
    </row>
    <row r="37" spans="2:26" ht="12.75" customHeight="1" x14ac:dyDescent="0.25">
      <c r="B37" s="15" t="s">
        <v>44</v>
      </c>
      <c r="C37" s="36" t="s">
        <v>96</v>
      </c>
      <c r="D37" s="2">
        <v>913.64599999999996</v>
      </c>
      <c r="E37" s="21"/>
      <c r="F37" s="22">
        <v>900.37288799999999</v>
      </c>
      <c r="G37" s="22"/>
      <c r="H37" s="23"/>
      <c r="I37" s="21">
        <v>900.37288799999999</v>
      </c>
      <c r="J37" s="24">
        <f t="shared" si="0"/>
        <v>98.547236894814844</v>
      </c>
      <c r="K37" s="18">
        <v>900.37289710000005</v>
      </c>
      <c r="L37" s="4">
        <v>99</v>
      </c>
      <c r="M37" s="18">
        <v>900.37289710000005</v>
      </c>
      <c r="N37" s="4">
        <v>99</v>
      </c>
      <c r="P37" s="72"/>
      <c r="Q37" s="72"/>
      <c r="R37" s="73"/>
      <c r="S37" s="73"/>
      <c r="T37" s="70"/>
      <c r="Y37" s="72"/>
      <c r="Z37" s="72"/>
    </row>
    <row r="38" spans="2:26" ht="12.75" customHeight="1" x14ac:dyDescent="0.25">
      <c r="B38" s="49" t="s">
        <v>17</v>
      </c>
      <c r="C38" s="50" t="s">
        <v>102</v>
      </c>
      <c r="D38" s="51">
        <v>2557.0700000000002</v>
      </c>
      <c r="E38" s="52"/>
      <c r="F38" s="53">
        <v>472.77061950000001</v>
      </c>
      <c r="G38" s="53"/>
      <c r="H38" s="54"/>
      <c r="I38" s="52">
        <v>472.77061950000001</v>
      </c>
      <c r="J38" s="55">
        <f t="shared" si="0"/>
        <v>18.488763291579815</v>
      </c>
      <c r="K38" s="56">
        <v>2254.5564129999998</v>
      </c>
      <c r="L38" s="57">
        <v>88</v>
      </c>
      <c r="M38" s="56"/>
      <c r="N38" s="57">
        <v>0</v>
      </c>
      <c r="P38" s="72"/>
      <c r="Q38" s="73"/>
      <c r="R38" s="72"/>
      <c r="T38" s="70"/>
      <c r="Y38" s="72"/>
      <c r="Z38" s="72"/>
    </row>
    <row r="39" spans="2:26" ht="12.75" customHeight="1" x14ac:dyDescent="0.2">
      <c r="B39" s="15" t="s">
        <v>34</v>
      </c>
      <c r="C39" s="36" t="s">
        <v>113</v>
      </c>
      <c r="D39" s="2">
        <v>1940.491</v>
      </c>
      <c r="E39" s="21"/>
      <c r="F39" s="22">
        <v>1906.356231</v>
      </c>
      <c r="G39" s="22"/>
      <c r="H39" s="23">
        <v>9.1428570000000008E-3</v>
      </c>
      <c r="I39" s="21">
        <v>1906.365374</v>
      </c>
      <c r="J39" s="24">
        <f t="shared" si="0"/>
        <v>98.241392204344152</v>
      </c>
      <c r="K39" s="18">
        <v>716.4488503</v>
      </c>
      <c r="L39" s="4">
        <v>37</v>
      </c>
      <c r="M39" s="18">
        <v>236.81835340000001</v>
      </c>
      <c r="N39" s="4">
        <v>12</v>
      </c>
      <c r="P39" s="72"/>
      <c r="Q39" s="72"/>
      <c r="R39" s="72"/>
      <c r="Y39" s="72"/>
      <c r="Z39" s="72"/>
    </row>
    <row r="40" spans="2:26" ht="12.75" customHeight="1" thickBot="1" x14ac:dyDescent="0.25">
      <c r="B40" s="49" t="s">
        <v>28</v>
      </c>
      <c r="C40" s="50" t="s">
        <v>83</v>
      </c>
      <c r="D40" s="51">
        <v>7226.0129999999999</v>
      </c>
      <c r="E40" s="52"/>
      <c r="F40" s="53">
        <v>7163.398698</v>
      </c>
      <c r="G40" s="53"/>
      <c r="H40" s="54"/>
      <c r="I40" s="52">
        <v>7163.398698</v>
      </c>
      <c r="J40" s="55">
        <f t="shared" si="0"/>
        <v>99.133487553924965</v>
      </c>
      <c r="K40" s="56">
        <v>7201.0944239999999</v>
      </c>
      <c r="L40" s="57">
        <v>100</v>
      </c>
      <c r="M40" s="56">
        <v>7201.0944209999998</v>
      </c>
      <c r="N40" s="57">
        <v>100</v>
      </c>
      <c r="P40" s="72"/>
      <c r="Q40" s="72"/>
      <c r="R40" s="72"/>
      <c r="S40" s="73"/>
      <c r="Y40" s="72"/>
      <c r="Z40" s="72"/>
    </row>
    <row r="41" spans="2:26" ht="12.75" customHeight="1" x14ac:dyDescent="0.25">
      <c r="B41" s="89" t="s">
        <v>104</v>
      </c>
      <c r="C41" s="90"/>
      <c r="D41" s="90"/>
      <c r="E41" s="27" t="s">
        <v>116</v>
      </c>
      <c r="F41" s="28"/>
      <c r="G41" s="28"/>
      <c r="H41" s="28"/>
      <c r="I41" s="28"/>
      <c r="J41" s="29"/>
      <c r="K41" s="80" t="s">
        <v>117</v>
      </c>
      <c r="L41" s="81"/>
      <c r="M41" s="80" t="s">
        <v>117</v>
      </c>
      <c r="N41" s="81"/>
      <c r="T41" s="70"/>
      <c r="Y41" s="72"/>
      <c r="Z41" s="72"/>
    </row>
    <row r="42" spans="2:26" ht="12.75" customHeight="1" thickBot="1" x14ac:dyDescent="0.3">
      <c r="B42" s="91"/>
      <c r="C42" s="92"/>
      <c r="D42" s="93"/>
      <c r="E42" s="45" t="s">
        <v>105</v>
      </c>
      <c r="F42" s="46" t="s">
        <v>107</v>
      </c>
      <c r="G42" s="46" t="s">
        <v>109</v>
      </c>
      <c r="H42" s="47" t="s">
        <v>112</v>
      </c>
      <c r="I42" s="48" t="s">
        <v>69</v>
      </c>
      <c r="J42" s="30"/>
      <c r="K42" s="82" t="s">
        <v>73</v>
      </c>
      <c r="L42" s="82"/>
      <c r="M42" s="83" t="s">
        <v>74</v>
      </c>
      <c r="N42" s="84"/>
      <c r="T42" s="70"/>
      <c r="Y42" s="72"/>
      <c r="Z42" s="72"/>
    </row>
    <row r="43" spans="2:26" ht="12.75" customHeight="1" x14ac:dyDescent="0.25">
      <c r="B43" s="38" t="s">
        <v>3</v>
      </c>
      <c r="C43" s="39"/>
      <c r="D43" s="40" t="s">
        <v>75</v>
      </c>
      <c r="E43" s="45" t="s">
        <v>106</v>
      </c>
      <c r="F43" s="46" t="s">
        <v>108</v>
      </c>
      <c r="G43" s="46" t="s">
        <v>110</v>
      </c>
      <c r="H43" s="47" t="s">
        <v>111</v>
      </c>
      <c r="I43" s="44"/>
      <c r="J43" s="30"/>
      <c r="K43" s="82"/>
      <c r="L43" s="82"/>
      <c r="M43" s="83"/>
      <c r="N43" s="84"/>
      <c r="T43" s="70"/>
      <c r="Y43" s="72"/>
      <c r="Z43" s="72"/>
    </row>
    <row r="44" spans="2:26" ht="12.75" customHeight="1" thickBot="1" x14ac:dyDescent="0.3">
      <c r="B44" s="41" t="s">
        <v>0</v>
      </c>
      <c r="C44" s="42" t="s">
        <v>77</v>
      </c>
      <c r="D44" s="43" t="s">
        <v>76</v>
      </c>
      <c r="E44" s="31" t="s">
        <v>2</v>
      </c>
      <c r="F44" s="32" t="s">
        <v>2</v>
      </c>
      <c r="G44" s="32" t="s">
        <v>2</v>
      </c>
      <c r="H44" s="33" t="s">
        <v>2</v>
      </c>
      <c r="I44" s="31" t="s">
        <v>2</v>
      </c>
      <c r="J44" s="34" t="s">
        <v>1</v>
      </c>
      <c r="K44" s="85" t="s">
        <v>2</v>
      </c>
      <c r="L44" s="86" t="s">
        <v>1</v>
      </c>
      <c r="M44" s="87" t="s">
        <v>2</v>
      </c>
      <c r="N44" s="88" t="s">
        <v>1</v>
      </c>
      <c r="P44" s="78"/>
      <c r="T44" s="70"/>
      <c r="Y44" s="72"/>
      <c r="Z44" s="72"/>
    </row>
    <row r="45" spans="2:26" ht="12.75" customHeight="1" x14ac:dyDescent="0.25">
      <c r="B45" s="15" t="s">
        <v>49</v>
      </c>
      <c r="C45" s="36" t="s">
        <v>78</v>
      </c>
      <c r="D45" s="2">
        <v>10590.496999999999</v>
      </c>
      <c r="E45" s="21"/>
      <c r="F45" s="22">
        <v>9764.8138319999998</v>
      </c>
      <c r="G45" s="22"/>
      <c r="H45" s="23"/>
      <c r="I45" s="21">
        <v>9764.8138319999998</v>
      </c>
      <c r="J45" s="24">
        <f t="shared" ref="J45:J78" si="1">I45/D45*100</f>
        <v>92.203546556880198</v>
      </c>
      <c r="K45" s="18">
        <v>9764.8139379999993</v>
      </c>
      <c r="L45" s="4">
        <v>92</v>
      </c>
      <c r="M45" s="18">
        <v>9764.8139379999993</v>
      </c>
      <c r="N45" s="4">
        <v>92</v>
      </c>
      <c r="P45" s="72"/>
      <c r="Q45" s="72"/>
      <c r="R45" s="73"/>
      <c r="T45" s="70"/>
      <c r="Y45" s="72"/>
      <c r="Z45" s="72"/>
    </row>
    <row r="46" spans="2:26" ht="12.75" customHeight="1" x14ac:dyDescent="0.25">
      <c r="B46" s="15" t="s">
        <v>35</v>
      </c>
      <c r="C46" s="36" t="s">
        <v>89</v>
      </c>
      <c r="D46" s="2">
        <v>646.01199999999994</v>
      </c>
      <c r="E46" s="21"/>
      <c r="F46" s="22">
        <v>646.01213189999999</v>
      </c>
      <c r="G46" s="22"/>
      <c r="H46" s="23"/>
      <c r="I46" s="21">
        <v>646.01213189999999</v>
      </c>
      <c r="J46" s="24">
        <f t="shared" si="1"/>
        <v>100.00002041757739</v>
      </c>
      <c r="K46" s="18">
        <v>537.94461239999998</v>
      </c>
      <c r="L46" s="4">
        <v>83</v>
      </c>
      <c r="M46" s="18">
        <v>537.94461239999998</v>
      </c>
      <c r="N46" s="4">
        <v>83</v>
      </c>
      <c r="R46" s="72"/>
      <c r="T46" s="70"/>
      <c r="Y46" s="72"/>
      <c r="Z46" s="72"/>
    </row>
    <row r="47" spans="2:26" ht="12.75" customHeight="1" x14ac:dyDescent="0.25">
      <c r="B47" s="49" t="s">
        <v>12</v>
      </c>
      <c r="C47" s="50" t="s">
        <v>84</v>
      </c>
      <c r="D47" s="51">
        <v>1855.8720000000001</v>
      </c>
      <c r="E47" s="52"/>
      <c r="F47" s="53">
        <v>1023.179971</v>
      </c>
      <c r="G47" s="53"/>
      <c r="H47" s="54"/>
      <c r="I47" s="52">
        <v>1023.179971</v>
      </c>
      <c r="J47" s="55">
        <f t="shared" si="1"/>
        <v>55.13203340532106</v>
      </c>
      <c r="K47" s="56">
        <v>1854.7480519999999</v>
      </c>
      <c r="L47" s="57">
        <v>100</v>
      </c>
      <c r="M47" s="56">
        <v>1025.729621</v>
      </c>
      <c r="N47" s="57">
        <v>55</v>
      </c>
      <c r="R47" s="72"/>
      <c r="T47" s="70"/>
      <c r="Y47" s="72"/>
      <c r="Z47" s="72"/>
    </row>
    <row r="48" spans="2:26" ht="12.75" customHeight="1" x14ac:dyDescent="0.25">
      <c r="B48" s="15" t="s">
        <v>61</v>
      </c>
      <c r="C48" s="36" t="s">
        <v>88</v>
      </c>
      <c r="D48" s="2">
        <v>3452.4929999999999</v>
      </c>
      <c r="E48" s="21"/>
      <c r="F48" s="22"/>
      <c r="G48" s="22"/>
      <c r="H48" s="23"/>
      <c r="I48" s="21">
        <v>0</v>
      </c>
      <c r="J48" s="24">
        <f t="shared" si="1"/>
        <v>0</v>
      </c>
      <c r="K48" s="18">
        <v>9.0154985790000008</v>
      </c>
      <c r="L48" s="4">
        <v>0</v>
      </c>
      <c r="M48" s="18">
        <v>1587.1006640000001</v>
      </c>
      <c r="N48" s="4">
        <v>46</v>
      </c>
      <c r="R48" s="72"/>
      <c r="T48" s="70"/>
      <c r="Y48" s="72"/>
      <c r="Z48" s="72"/>
    </row>
    <row r="49" spans="2:26" ht="12.75" customHeight="1" x14ac:dyDescent="0.25">
      <c r="B49" s="15" t="s">
        <v>62</v>
      </c>
      <c r="C49" s="36" t="s">
        <v>88</v>
      </c>
      <c r="D49" s="2">
        <v>2585.5329999999999</v>
      </c>
      <c r="E49" s="21"/>
      <c r="F49" s="22">
        <v>2585.5330330000002</v>
      </c>
      <c r="G49" s="22"/>
      <c r="H49" s="23"/>
      <c r="I49" s="21">
        <v>2585.5330330000002</v>
      </c>
      <c r="J49" s="24">
        <f t="shared" si="1"/>
        <v>100.0000012763326</v>
      </c>
      <c r="K49" s="18">
        <v>2585.5330330000002</v>
      </c>
      <c r="L49" s="4">
        <v>100</v>
      </c>
      <c r="M49" s="18"/>
      <c r="N49" s="4">
        <v>0</v>
      </c>
      <c r="R49" s="72"/>
      <c r="T49" s="70"/>
      <c r="Y49" s="72"/>
      <c r="Z49" s="72"/>
    </row>
    <row r="50" spans="2:26" ht="12.75" customHeight="1" x14ac:dyDescent="0.25">
      <c r="B50" s="49" t="s">
        <v>63</v>
      </c>
      <c r="C50" s="50" t="s">
        <v>88</v>
      </c>
      <c r="D50" s="51">
        <v>2758.85</v>
      </c>
      <c r="E50" s="52"/>
      <c r="F50" s="53">
        <v>2758.7503729999999</v>
      </c>
      <c r="G50" s="53"/>
      <c r="H50" s="54"/>
      <c r="I50" s="52">
        <v>2758.7503729999999</v>
      </c>
      <c r="J50" s="55">
        <f t="shared" si="1"/>
        <v>99.996388821429221</v>
      </c>
      <c r="K50" s="56">
        <v>2758.7525059999998</v>
      </c>
      <c r="L50" s="57">
        <v>100</v>
      </c>
      <c r="M50" s="56">
        <v>2758.7523660000002</v>
      </c>
      <c r="N50" s="57">
        <v>100</v>
      </c>
      <c r="P50" s="72"/>
      <c r="Q50" s="73"/>
      <c r="R50" s="73"/>
      <c r="T50" s="70"/>
      <c r="Y50" s="72"/>
      <c r="Z50" s="72"/>
    </row>
    <row r="51" spans="2:26" ht="12.75" customHeight="1" x14ac:dyDescent="0.25">
      <c r="B51" s="59" t="s">
        <v>64</v>
      </c>
      <c r="C51" s="60" t="s">
        <v>88</v>
      </c>
      <c r="D51" s="61">
        <v>3030.8649999999998</v>
      </c>
      <c r="E51" s="62"/>
      <c r="F51" s="63">
        <v>3030.6278830000001</v>
      </c>
      <c r="G51" s="63"/>
      <c r="H51" s="64"/>
      <c r="I51" s="62">
        <v>3030.6278830000001</v>
      </c>
      <c r="J51" s="65">
        <f t="shared" si="1"/>
        <v>99.992176589851425</v>
      </c>
      <c r="K51" s="66">
        <v>3030.6290239999998</v>
      </c>
      <c r="L51" s="67">
        <v>100</v>
      </c>
      <c r="M51" s="66">
        <v>3030.6290239999998</v>
      </c>
      <c r="N51" s="67">
        <v>100</v>
      </c>
      <c r="P51" s="72"/>
      <c r="Q51" s="73"/>
      <c r="R51" s="73"/>
      <c r="T51" s="70"/>
      <c r="Y51" s="72"/>
      <c r="Z51" s="72"/>
    </row>
    <row r="52" spans="2:26" ht="12.75" customHeight="1" x14ac:dyDescent="0.25">
      <c r="B52" s="15" t="s">
        <v>50</v>
      </c>
      <c r="C52" s="36" t="s">
        <v>78</v>
      </c>
      <c r="D52" s="2">
        <v>2305.0430000000001</v>
      </c>
      <c r="E52" s="21"/>
      <c r="F52" s="22"/>
      <c r="G52" s="22"/>
      <c r="H52" s="23"/>
      <c r="I52" s="21">
        <v>0</v>
      </c>
      <c r="J52" s="24">
        <f t="shared" si="1"/>
        <v>0</v>
      </c>
      <c r="K52" s="18">
        <v>233.7671819</v>
      </c>
      <c r="L52" s="4">
        <v>10</v>
      </c>
      <c r="M52" s="18"/>
      <c r="N52" s="4">
        <v>0</v>
      </c>
      <c r="P52" s="72"/>
      <c r="Q52" s="73"/>
      <c r="R52" s="73"/>
      <c r="T52" s="70"/>
      <c r="Y52" s="72"/>
      <c r="Z52" s="72"/>
    </row>
    <row r="53" spans="2:26" ht="12.75" customHeight="1" x14ac:dyDescent="0.25">
      <c r="B53" s="15" t="s">
        <v>65</v>
      </c>
      <c r="C53" s="36" t="s">
        <v>88</v>
      </c>
      <c r="D53" s="2">
        <v>181332.62100000001</v>
      </c>
      <c r="E53" s="21"/>
      <c r="F53" s="22">
        <v>179017.5765</v>
      </c>
      <c r="G53" s="22"/>
      <c r="H53" s="23"/>
      <c r="I53" s="21">
        <v>179017.5765</v>
      </c>
      <c r="J53" s="24">
        <f t="shared" si="1"/>
        <v>98.723316032585217</v>
      </c>
      <c r="K53" s="18">
        <v>180153.66390000001</v>
      </c>
      <c r="L53" s="4">
        <v>99</v>
      </c>
      <c r="M53" s="18">
        <v>171588.83110000001</v>
      </c>
      <c r="N53" s="4">
        <v>95</v>
      </c>
      <c r="P53" s="72"/>
      <c r="Q53" s="73"/>
      <c r="R53" s="73"/>
      <c r="T53" s="70"/>
      <c r="Y53" s="72"/>
      <c r="Z53" s="72"/>
    </row>
    <row r="54" spans="2:26" ht="12.75" customHeight="1" x14ac:dyDescent="0.25">
      <c r="B54" s="15" t="s">
        <v>70</v>
      </c>
      <c r="C54" s="36" t="s">
        <v>85</v>
      </c>
      <c r="D54" s="2">
        <v>1463.1320000000001</v>
      </c>
      <c r="E54" s="21"/>
      <c r="F54" s="22">
        <v>1427.093396</v>
      </c>
      <c r="G54" s="22"/>
      <c r="H54" s="23"/>
      <c r="I54" s="21">
        <v>1427.093396</v>
      </c>
      <c r="J54" s="24">
        <f t="shared" si="1"/>
        <v>97.536886350650519</v>
      </c>
      <c r="K54" s="18">
        <v>1375.209801</v>
      </c>
      <c r="L54" s="4">
        <v>94</v>
      </c>
      <c r="M54" s="18">
        <v>1460.993999</v>
      </c>
      <c r="N54" s="4">
        <v>100</v>
      </c>
      <c r="R54" s="72"/>
      <c r="S54" s="73"/>
      <c r="T54" s="70"/>
      <c r="Y54" s="72"/>
      <c r="Z54" s="72"/>
    </row>
    <row r="55" spans="2:26" ht="12.75" customHeight="1" x14ac:dyDescent="0.25">
      <c r="B55" s="15" t="s">
        <v>29</v>
      </c>
      <c r="C55" s="36" t="s">
        <v>83</v>
      </c>
      <c r="D55" s="2">
        <v>7326.1459999999997</v>
      </c>
      <c r="E55" s="21"/>
      <c r="F55" s="22">
        <v>5986.1968669999997</v>
      </c>
      <c r="G55" s="22"/>
      <c r="H55" s="23"/>
      <c r="I55" s="21">
        <v>5986.1968669999997</v>
      </c>
      <c r="J55" s="24">
        <f t="shared" si="1"/>
        <v>81.710040545192513</v>
      </c>
      <c r="K55" s="18">
        <v>6208.2127280000004</v>
      </c>
      <c r="L55" s="4">
        <v>85</v>
      </c>
      <c r="M55" s="18">
        <v>6048.9327990000002</v>
      </c>
      <c r="N55" s="4">
        <v>83</v>
      </c>
      <c r="R55" s="72"/>
      <c r="S55" s="73"/>
      <c r="T55" s="70"/>
      <c r="Y55" s="72"/>
      <c r="Z55" s="72"/>
    </row>
    <row r="56" spans="2:26" ht="12.75" customHeight="1" x14ac:dyDescent="0.25">
      <c r="B56" s="15" t="s">
        <v>71</v>
      </c>
      <c r="C56" s="36" t="s">
        <v>82</v>
      </c>
      <c r="D56" s="2">
        <v>7796.9</v>
      </c>
      <c r="E56" s="21">
        <v>7674.5107719999996</v>
      </c>
      <c r="F56" s="22">
        <v>88.328650249999995</v>
      </c>
      <c r="G56" s="22"/>
      <c r="H56" s="23"/>
      <c r="I56" s="21">
        <v>7762.8394230000004</v>
      </c>
      <c r="J56" s="24">
        <f t="shared" si="1"/>
        <v>99.563152316946486</v>
      </c>
      <c r="K56" s="18">
        <v>7734.8439060000001</v>
      </c>
      <c r="L56" s="4">
        <v>99</v>
      </c>
      <c r="M56" s="18">
        <v>7674.6571880000001</v>
      </c>
      <c r="N56" s="4">
        <v>98</v>
      </c>
      <c r="P56" s="72"/>
      <c r="Q56" s="72"/>
      <c r="R56" s="73"/>
      <c r="S56" s="72"/>
      <c r="T56" s="70"/>
      <c r="Y56" s="72"/>
      <c r="Z56" s="72"/>
    </row>
    <row r="57" spans="2:26" ht="12.75" customHeight="1" x14ac:dyDescent="0.25">
      <c r="B57" s="15" t="s">
        <v>40</v>
      </c>
      <c r="C57" s="36" t="s">
        <v>93</v>
      </c>
      <c r="D57" s="2">
        <v>6991.674</v>
      </c>
      <c r="E57" s="21"/>
      <c r="F57" s="22">
        <v>6965.0818710000003</v>
      </c>
      <c r="G57" s="22"/>
      <c r="H57" s="23"/>
      <c r="I57" s="21">
        <v>6965.0818710000003</v>
      </c>
      <c r="J57" s="24">
        <f t="shared" si="1"/>
        <v>99.619660055660503</v>
      </c>
      <c r="K57" s="18">
        <v>6965.0824259999999</v>
      </c>
      <c r="L57" s="4">
        <v>100</v>
      </c>
      <c r="M57" s="18">
        <v>6965.0824259999999</v>
      </c>
      <c r="N57" s="4">
        <v>100</v>
      </c>
      <c r="R57" s="72"/>
      <c r="S57" s="73"/>
      <c r="T57" s="70"/>
      <c r="Z57" s="72"/>
    </row>
    <row r="58" spans="2:26" ht="12.75" customHeight="1" x14ac:dyDescent="0.25">
      <c r="B58" s="15" t="s">
        <v>37</v>
      </c>
      <c r="C58" s="36" t="s">
        <v>98</v>
      </c>
      <c r="D58" s="2">
        <v>1977.278</v>
      </c>
      <c r="E58" s="21"/>
      <c r="F58" s="22">
        <v>81.565310760000003</v>
      </c>
      <c r="G58" s="22"/>
      <c r="H58" s="23">
        <v>5.67839136</v>
      </c>
      <c r="I58" s="21">
        <v>87.243702119999995</v>
      </c>
      <c r="J58" s="24">
        <f t="shared" si="1"/>
        <v>4.4123133985205918</v>
      </c>
      <c r="K58" s="18">
        <v>1921.8360190000001</v>
      </c>
      <c r="L58" s="4">
        <v>97</v>
      </c>
      <c r="M58" s="18">
        <v>1921.8360190000001</v>
      </c>
      <c r="N58" s="4">
        <v>97</v>
      </c>
      <c r="P58" s="72"/>
      <c r="Q58" s="72"/>
      <c r="R58" s="73"/>
      <c r="S58" s="73"/>
      <c r="T58" s="70"/>
      <c r="Y58" s="72"/>
      <c r="Z58" s="72"/>
    </row>
    <row r="59" spans="2:26" ht="12.75" customHeight="1" x14ac:dyDescent="0.25">
      <c r="B59" s="15" t="s">
        <v>4</v>
      </c>
      <c r="C59" s="36" t="s">
        <v>99</v>
      </c>
      <c r="D59" s="2">
        <v>15210.125</v>
      </c>
      <c r="E59" s="21"/>
      <c r="F59" s="22">
        <v>3987.5050649999998</v>
      </c>
      <c r="G59" s="22"/>
      <c r="H59" s="23"/>
      <c r="I59" s="21">
        <v>3987.5050649999998</v>
      </c>
      <c r="J59" s="24">
        <f t="shared" si="1"/>
        <v>26.216122911547409</v>
      </c>
      <c r="K59" s="18">
        <v>3993.4543170000002</v>
      </c>
      <c r="L59" s="4">
        <v>26</v>
      </c>
      <c r="M59" s="18">
        <v>3993.4543170000002</v>
      </c>
      <c r="N59" s="4">
        <v>26</v>
      </c>
      <c r="R59" s="72"/>
      <c r="S59" s="73"/>
      <c r="T59" s="70"/>
      <c r="Y59" s="72"/>
      <c r="Z59" s="72"/>
    </row>
    <row r="60" spans="2:26" ht="12.75" customHeight="1" x14ac:dyDescent="0.25">
      <c r="B60" s="49" t="s">
        <v>6</v>
      </c>
      <c r="C60" s="50" t="s">
        <v>97</v>
      </c>
      <c r="D60" s="51">
        <v>3529.4670000000001</v>
      </c>
      <c r="E60" s="52"/>
      <c r="F60" s="53">
        <v>2060.2517800000001</v>
      </c>
      <c r="G60" s="53"/>
      <c r="H60" s="54"/>
      <c r="I60" s="52">
        <v>2060.2517800000001</v>
      </c>
      <c r="J60" s="55">
        <f t="shared" si="1"/>
        <v>58.372886897653387</v>
      </c>
      <c r="K60" s="56">
        <v>2020.261103</v>
      </c>
      <c r="L60" s="57">
        <v>57</v>
      </c>
      <c r="M60" s="56">
        <v>3411.210615</v>
      </c>
      <c r="N60" s="57">
        <v>97</v>
      </c>
      <c r="R60" s="72"/>
      <c r="S60" s="73"/>
      <c r="T60" s="70"/>
      <c r="Y60" s="72"/>
      <c r="Z60" s="72"/>
    </row>
    <row r="61" spans="2:26" ht="12.75" customHeight="1" x14ac:dyDescent="0.25">
      <c r="B61" s="15" t="s">
        <v>66</v>
      </c>
      <c r="C61" s="36" t="s">
        <v>88</v>
      </c>
      <c r="D61" s="2">
        <v>28920.105</v>
      </c>
      <c r="E61" s="21"/>
      <c r="F61" s="22"/>
      <c r="G61" s="22"/>
      <c r="H61" s="23"/>
      <c r="I61" s="21">
        <v>0</v>
      </c>
      <c r="J61" s="24">
        <f t="shared" si="1"/>
        <v>0</v>
      </c>
      <c r="K61" s="18">
        <v>28877.497029999999</v>
      </c>
      <c r="L61" s="4">
        <v>100</v>
      </c>
      <c r="M61" s="18">
        <v>28877.423480000001</v>
      </c>
      <c r="N61" s="4">
        <v>100</v>
      </c>
      <c r="P61" s="72"/>
      <c r="Q61" s="72"/>
      <c r="R61" s="71"/>
      <c r="T61" s="70"/>
      <c r="Y61" s="72"/>
      <c r="Z61" s="72"/>
    </row>
    <row r="62" spans="2:26" ht="12.75" customHeight="1" x14ac:dyDescent="0.25">
      <c r="B62" s="15" t="s">
        <v>67</v>
      </c>
      <c r="C62" s="36" t="s">
        <v>88</v>
      </c>
      <c r="D62" s="2">
        <v>21601.918000000001</v>
      </c>
      <c r="E62" s="21"/>
      <c r="F62" s="22">
        <v>5016.016165</v>
      </c>
      <c r="G62" s="22"/>
      <c r="H62" s="23"/>
      <c r="I62" s="21">
        <v>5016.016165</v>
      </c>
      <c r="J62" s="24">
        <f t="shared" si="1"/>
        <v>23.220235189301246</v>
      </c>
      <c r="K62" s="18">
        <v>7477.970155</v>
      </c>
      <c r="L62" s="4">
        <v>35</v>
      </c>
      <c r="M62" s="18">
        <v>21601.917959999999</v>
      </c>
      <c r="N62" s="4">
        <v>100</v>
      </c>
      <c r="R62" s="72"/>
      <c r="T62" s="70"/>
      <c r="Y62" s="72"/>
      <c r="Z62" s="72"/>
    </row>
    <row r="63" spans="2:26" ht="12.75" customHeight="1" x14ac:dyDescent="0.25">
      <c r="B63" s="15" t="s">
        <v>72</v>
      </c>
      <c r="C63" s="36" t="s">
        <v>86</v>
      </c>
      <c r="D63" s="2">
        <v>1975.511</v>
      </c>
      <c r="E63" s="21"/>
      <c r="F63" s="22">
        <v>936.40934340000001</v>
      </c>
      <c r="G63" s="22"/>
      <c r="H63" s="23"/>
      <c r="I63" s="21">
        <v>936.40934340000001</v>
      </c>
      <c r="J63" s="24">
        <f t="shared" si="1"/>
        <v>47.400867087047352</v>
      </c>
      <c r="K63" s="18">
        <v>479.28433030000002</v>
      </c>
      <c r="L63" s="4">
        <v>24</v>
      </c>
      <c r="M63" s="18">
        <v>1396.4860349999999</v>
      </c>
      <c r="N63" s="4">
        <v>71</v>
      </c>
      <c r="R63" s="72"/>
      <c r="S63" s="73"/>
      <c r="T63" s="70"/>
      <c r="Y63" s="72"/>
      <c r="Z63" s="72"/>
    </row>
    <row r="64" spans="2:26" ht="12.75" customHeight="1" x14ac:dyDescent="0.25">
      <c r="B64" s="15" t="s">
        <v>51</v>
      </c>
      <c r="C64" s="36" t="s">
        <v>78</v>
      </c>
      <c r="D64" s="2">
        <v>424.34100000000001</v>
      </c>
      <c r="E64" s="21"/>
      <c r="F64" s="22">
        <v>423.21534430000003</v>
      </c>
      <c r="G64" s="22"/>
      <c r="H64" s="23">
        <v>8.9168699999999995E-4</v>
      </c>
      <c r="I64" s="21">
        <v>423.21623599999998</v>
      </c>
      <c r="J64" s="24">
        <f t="shared" si="1"/>
        <v>99.734938646041741</v>
      </c>
      <c r="K64" s="18">
        <v>423.06877040000001</v>
      </c>
      <c r="L64" s="4">
        <v>100</v>
      </c>
      <c r="M64" s="18">
        <v>423.06877040000001</v>
      </c>
      <c r="N64" s="4">
        <v>100</v>
      </c>
      <c r="P64" s="72"/>
      <c r="Q64" s="72"/>
      <c r="R64" s="73"/>
      <c r="T64" s="70"/>
      <c r="Y64" s="72"/>
      <c r="Z64" s="72"/>
    </row>
    <row r="65" spans="2:26" ht="12.75" customHeight="1" x14ac:dyDescent="0.25">
      <c r="B65" s="15" t="s">
        <v>7</v>
      </c>
      <c r="C65" s="36" t="s">
        <v>97</v>
      </c>
      <c r="D65" s="2">
        <v>5420.7830000000004</v>
      </c>
      <c r="E65" s="21"/>
      <c r="F65" s="22">
        <v>5389.5423540000002</v>
      </c>
      <c r="G65" s="22"/>
      <c r="H65" s="23"/>
      <c r="I65" s="21">
        <v>5389.5423540000002</v>
      </c>
      <c r="J65" s="24">
        <f t="shared" si="1"/>
        <v>99.42368757428585</v>
      </c>
      <c r="K65" s="18">
        <v>5391.9597119999999</v>
      </c>
      <c r="L65" s="5">
        <v>99</v>
      </c>
      <c r="M65" s="18">
        <v>5391.9597119999999</v>
      </c>
      <c r="N65" s="6">
        <v>99</v>
      </c>
      <c r="P65" s="73"/>
      <c r="Q65" s="73"/>
      <c r="R65" s="73"/>
      <c r="S65" s="73"/>
      <c r="T65" s="70"/>
      <c r="Y65" s="72"/>
      <c r="Z65" s="72"/>
    </row>
    <row r="66" spans="2:26" ht="12.75" customHeight="1" x14ac:dyDescent="0.25">
      <c r="B66" s="15" t="s">
        <v>54</v>
      </c>
      <c r="C66" s="36" t="s">
        <v>80</v>
      </c>
      <c r="D66" s="2">
        <v>23235.598000000002</v>
      </c>
      <c r="E66" s="21"/>
      <c r="F66" s="22">
        <v>23235.598040000001</v>
      </c>
      <c r="G66" s="22"/>
      <c r="H66" s="23"/>
      <c r="I66" s="21">
        <v>23235.598040000001</v>
      </c>
      <c r="J66" s="24">
        <f t="shared" si="1"/>
        <v>100.00000017214965</v>
      </c>
      <c r="K66" s="18">
        <v>23235.598040000001</v>
      </c>
      <c r="L66" s="7">
        <v>100</v>
      </c>
      <c r="M66" s="18">
        <v>23235.598040000001</v>
      </c>
      <c r="N66" s="4">
        <v>100</v>
      </c>
      <c r="P66" s="77"/>
      <c r="Q66" s="77"/>
      <c r="R66" s="77"/>
      <c r="T66" s="70"/>
      <c r="Y66" s="72"/>
      <c r="Z66" s="72"/>
    </row>
    <row r="67" spans="2:26" ht="12.75" customHeight="1" x14ac:dyDescent="0.25">
      <c r="B67" s="49" t="s">
        <v>24</v>
      </c>
      <c r="C67" s="50" t="s">
        <v>103</v>
      </c>
      <c r="D67" s="51">
        <v>12387.903</v>
      </c>
      <c r="E67" s="52"/>
      <c r="F67" s="53">
        <v>2941.7037169999999</v>
      </c>
      <c r="G67" s="53"/>
      <c r="H67" s="54"/>
      <c r="I67" s="52">
        <v>2941.7037169999999</v>
      </c>
      <c r="J67" s="55">
        <f t="shared" si="1"/>
        <v>23.746583396721785</v>
      </c>
      <c r="K67" s="56">
        <v>6032.5450559999999</v>
      </c>
      <c r="L67" s="68">
        <v>49</v>
      </c>
      <c r="M67" s="56">
        <v>5965.0691070000003</v>
      </c>
      <c r="N67" s="57">
        <v>48</v>
      </c>
      <c r="P67" s="72"/>
      <c r="Q67" s="73"/>
      <c r="R67" s="73"/>
      <c r="T67" s="70"/>
      <c r="Y67" s="72"/>
      <c r="Z67" s="72"/>
    </row>
    <row r="68" spans="2:26" ht="12.75" customHeight="1" x14ac:dyDescent="0.25">
      <c r="B68" s="59" t="s">
        <v>55</v>
      </c>
      <c r="C68" s="60" t="s">
        <v>80</v>
      </c>
      <c r="D68" s="61">
        <v>1889.2760000000001</v>
      </c>
      <c r="E68" s="62"/>
      <c r="F68" s="63">
        <v>1879.223309</v>
      </c>
      <c r="G68" s="63"/>
      <c r="H68" s="64"/>
      <c r="I68" s="62">
        <v>1879.223309</v>
      </c>
      <c r="J68" s="65">
        <f t="shared" si="1"/>
        <v>99.467907759374484</v>
      </c>
      <c r="K68" s="66">
        <v>1878.953084</v>
      </c>
      <c r="L68" s="69">
        <v>99</v>
      </c>
      <c r="M68" s="66">
        <v>1879.310845</v>
      </c>
      <c r="N68" s="67">
        <v>99</v>
      </c>
      <c r="P68" s="72"/>
      <c r="Q68" s="72"/>
      <c r="R68" s="73"/>
      <c r="T68" s="70"/>
      <c r="Z68" s="72"/>
    </row>
    <row r="69" spans="2:26" ht="12.75" customHeight="1" x14ac:dyDescent="0.25">
      <c r="B69" s="15" t="s">
        <v>68</v>
      </c>
      <c r="C69" s="36" t="s">
        <v>88</v>
      </c>
      <c r="D69" s="2">
        <v>199.54499999999999</v>
      </c>
      <c r="E69" s="21"/>
      <c r="F69" s="22">
        <v>199.49090849999999</v>
      </c>
      <c r="G69" s="22"/>
      <c r="H69" s="23"/>
      <c r="I69" s="21">
        <v>199.49090849999999</v>
      </c>
      <c r="J69" s="24">
        <f t="shared" si="1"/>
        <v>99.972892580620908</v>
      </c>
      <c r="K69" s="18">
        <v>199.49099269999999</v>
      </c>
      <c r="L69" s="7">
        <v>100</v>
      </c>
      <c r="M69" s="18"/>
      <c r="N69" s="4">
        <v>0</v>
      </c>
      <c r="P69" s="72"/>
      <c r="Q69" s="73"/>
      <c r="R69" s="73"/>
      <c r="T69" s="70"/>
      <c r="Z69" s="72"/>
    </row>
    <row r="70" spans="2:26" ht="12.75" customHeight="1" x14ac:dyDescent="0.25">
      <c r="B70" s="15" t="s">
        <v>46</v>
      </c>
      <c r="C70" s="36" t="s">
        <v>100</v>
      </c>
      <c r="D70" s="2">
        <v>3621.3580000000002</v>
      </c>
      <c r="E70" s="21"/>
      <c r="F70" s="22">
        <v>3592.0816180000002</v>
      </c>
      <c r="G70" s="22"/>
      <c r="H70" s="23"/>
      <c r="I70" s="21">
        <v>3592.0816180000002</v>
      </c>
      <c r="J70" s="24">
        <f t="shared" si="1"/>
        <v>99.19156344111795</v>
      </c>
      <c r="K70" s="18">
        <v>3590.1763350000001</v>
      </c>
      <c r="L70" s="5">
        <v>99</v>
      </c>
      <c r="M70" s="18">
        <v>3373.728126</v>
      </c>
      <c r="N70" s="6">
        <v>93</v>
      </c>
      <c r="P70" s="72"/>
      <c r="Q70" s="73"/>
      <c r="R70" s="73"/>
      <c r="T70" s="70"/>
      <c r="Z70" s="72"/>
    </row>
    <row r="71" spans="2:26" ht="12.75" customHeight="1" x14ac:dyDescent="0.25">
      <c r="B71" s="15" t="s">
        <v>56</v>
      </c>
      <c r="C71" s="36" t="s">
        <v>115</v>
      </c>
      <c r="D71" s="2">
        <v>66394.687000000005</v>
      </c>
      <c r="E71" s="21"/>
      <c r="F71" s="22">
        <v>7866.7269660000002</v>
      </c>
      <c r="G71" s="22">
        <v>0.16596511899999999</v>
      </c>
      <c r="H71" s="23">
        <v>2.6815282580000002</v>
      </c>
      <c r="I71" s="21">
        <v>7869.5744590000004</v>
      </c>
      <c r="J71" s="24">
        <f t="shared" si="1"/>
        <v>11.852717159431748</v>
      </c>
      <c r="K71" s="18">
        <v>66330.114809999999</v>
      </c>
      <c r="L71" s="7">
        <v>100</v>
      </c>
      <c r="M71" s="18">
        <v>7327.5800399999998</v>
      </c>
      <c r="N71" s="4">
        <v>11</v>
      </c>
      <c r="P71" s="72"/>
      <c r="Q71" s="72"/>
      <c r="R71" s="73"/>
      <c r="T71" s="70"/>
      <c r="Z71" s="72"/>
    </row>
    <row r="72" spans="2:26" ht="12.75" customHeight="1" x14ac:dyDescent="0.25">
      <c r="B72" s="49" t="s">
        <v>8</v>
      </c>
      <c r="C72" s="50" t="s">
        <v>97</v>
      </c>
      <c r="D72" s="51">
        <v>4107.8490000000002</v>
      </c>
      <c r="E72" s="52"/>
      <c r="F72" s="53">
        <v>422.79159440000001</v>
      </c>
      <c r="G72" s="53"/>
      <c r="H72" s="54"/>
      <c r="I72" s="52">
        <v>422.79159440000001</v>
      </c>
      <c r="J72" s="55">
        <f t="shared" si="1"/>
        <v>10.292286654158904</v>
      </c>
      <c r="K72" s="56">
        <v>422.8258313</v>
      </c>
      <c r="L72" s="68">
        <v>10</v>
      </c>
      <c r="M72" s="56">
        <v>3999.186029</v>
      </c>
      <c r="N72" s="57">
        <v>97</v>
      </c>
      <c r="P72" s="72"/>
      <c r="Q72" s="72"/>
      <c r="R72" s="72"/>
      <c r="S72" s="73"/>
      <c r="T72" s="70"/>
      <c r="Z72" s="72"/>
    </row>
    <row r="73" spans="2:26" ht="12.75" customHeight="1" x14ac:dyDescent="0.25">
      <c r="B73" s="15" t="s">
        <v>52</v>
      </c>
      <c r="C73" s="36" t="s">
        <v>78</v>
      </c>
      <c r="D73" s="2">
        <v>11030.503000000001</v>
      </c>
      <c r="E73" s="21"/>
      <c r="F73" s="22">
        <v>1028.5182150000001</v>
      </c>
      <c r="G73" s="22"/>
      <c r="H73" s="23"/>
      <c r="I73" s="21">
        <v>1028.5182150000001</v>
      </c>
      <c r="J73" s="24">
        <f t="shared" si="1"/>
        <v>9.3243092812721233</v>
      </c>
      <c r="K73" s="18">
        <v>10029.534589999999</v>
      </c>
      <c r="L73" s="7">
        <v>91</v>
      </c>
      <c r="M73" s="18">
        <v>9963.8816260000003</v>
      </c>
      <c r="N73" s="4">
        <v>90</v>
      </c>
      <c r="P73" s="72"/>
      <c r="Q73" s="72"/>
      <c r="R73" s="73"/>
      <c r="T73" s="70"/>
      <c r="Y73" s="72"/>
      <c r="Z73" s="72"/>
    </row>
    <row r="74" spans="2:26" ht="12.75" customHeight="1" x14ac:dyDescent="0.25">
      <c r="B74" s="49" t="s">
        <v>10</v>
      </c>
      <c r="C74" s="50" t="s">
        <v>101</v>
      </c>
      <c r="D74" s="51">
        <v>17865.657999999999</v>
      </c>
      <c r="E74" s="52">
        <v>1750.076926</v>
      </c>
      <c r="F74" s="53">
        <v>2614.086225</v>
      </c>
      <c r="G74" s="53"/>
      <c r="H74" s="54">
        <v>64.84963114</v>
      </c>
      <c r="I74" s="52">
        <v>4429.0127830000001</v>
      </c>
      <c r="J74" s="55">
        <f t="shared" si="1"/>
        <v>24.790650212827316</v>
      </c>
      <c r="K74" s="56">
        <v>3796.5630289999999</v>
      </c>
      <c r="L74" s="68">
        <v>21</v>
      </c>
      <c r="M74" s="56">
        <v>3712.191331</v>
      </c>
      <c r="N74" s="57">
        <v>21</v>
      </c>
      <c r="P74" s="72"/>
      <c r="Q74" s="73"/>
      <c r="R74" s="73"/>
      <c r="S74" s="73"/>
      <c r="T74" s="70"/>
      <c r="U74" s="72"/>
      <c r="V74" s="72"/>
      <c r="W74" s="72"/>
      <c r="X74" s="72"/>
      <c r="Y74" s="72"/>
      <c r="Z74" s="72"/>
    </row>
    <row r="75" spans="2:26" ht="12.75" customHeight="1" x14ac:dyDescent="0.25">
      <c r="B75" s="15" t="s">
        <v>13</v>
      </c>
      <c r="C75" s="36" t="s">
        <v>84</v>
      </c>
      <c r="D75" s="2">
        <v>10717.606</v>
      </c>
      <c r="E75" s="21"/>
      <c r="F75" s="22">
        <v>735.24391219999995</v>
      </c>
      <c r="G75" s="22"/>
      <c r="H75" s="23"/>
      <c r="I75" s="21">
        <v>735.24391219999995</v>
      </c>
      <c r="J75" s="24">
        <f t="shared" si="1"/>
        <v>6.860150598930395</v>
      </c>
      <c r="K75" s="18">
        <v>8366.5976570000003</v>
      </c>
      <c r="L75" s="7">
        <v>78</v>
      </c>
      <c r="M75" s="18">
        <v>8134.5584399999998</v>
      </c>
      <c r="N75" s="4">
        <v>76</v>
      </c>
      <c r="P75" s="72"/>
      <c r="Q75" s="72"/>
      <c r="R75" s="72"/>
      <c r="S75" s="73"/>
      <c r="T75" s="70"/>
      <c r="U75" s="72"/>
      <c r="V75" s="72"/>
      <c r="W75" s="72"/>
      <c r="X75" s="72"/>
      <c r="Y75" s="72"/>
      <c r="Z75" s="72"/>
    </row>
    <row r="76" spans="2:26" ht="12.75" customHeight="1" x14ac:dyDescent="0.25">
      <c r="B76" s="15" t="s">
        <v>30</v>
      </c>
      <c r="C76" s="36" t="s">
        <v>83</v>
      </c>
      <c r="D76" s="2">
        <v>1485.55</v>
      </c>
      <c r="E76" s="21"/>
      <c r="F76" s="22">
        <v>88.262361189999993</v>
      </c>
      <c r="G76" s="22">
        <v>1397.270927</v>
      </c>
      <c r="H76" s="23"/>
      <c r="I76" s="21">
        <v>1485.533289</v>
      </c>
      <c r="J76" s="24">
        <f t="shared" si="1"/>
        <v>99.998875096765502</v>
      </c>
      <c r="K76" s="18"/>
      <c r="L76" s="7">
        <v>0</v>
      </c>
      <c r="M76" s="18">
        <v>1472.296949</v>
      </c>
      <c r="N76" s="4">
        <v>99</v>
      </c>
      <c r="P76" s="77"/>
      <c r="Q76" s="77"/>
      <c r="R76" s="77"/>
      <c r="T76" s="70"/>
      <c r="U76" s="72"/>
      <c r="V76" s="72"/>
      <c r="W76" s="72"/>
      <c r="X76" s="72"/>
      <c r="Y76" s="72"/>
      <c r="Z76" s="72"/>
    </row>
    <row r="77" spans="2:26" ht="12.75" customHeight="1" thickBot="1" x14ac:dyDescent="0.3">
      <c r="B77" s="15" t="s">
        <v>45</v>
      </c>
      <c r="C77" s="36" t="s">
        <v>96</v>
      </c>
      <c r="D77" s="2">
        <v>350.13</v>
      </c>
      <c r="E77" s="21"/>
      <c r="F77" s="22">
        <v>332.8287856</v>
      </c>
      <c r="G77" s="22"/>
      <c r="H77" s="23"/>
      <c r="I77" s="21">
        <v>332.8287856</v>
      </c>
      <c r="J77" s="24">
        <f t="shared" si="1"/>
        <v>95.058631251249537</v>
      </c>
      <c r="K77" s="19">
        <v>325.88403219999998</v>
      </c>
      <c r="L77" s="8">
        <v>93</v>
      </c>
      <c r="M77" s="19"/>
      <c r="N77" s="9">
        <v>0</v>
      </c>
      <c r="P77" s="72"/>
      <c r="Q77" s="72"/>
      <c r="R77" s="73"/>
      <c r="S77" s="73"/>
      <c r="T77" s="70"/>
      <c r="U77" s="72"/>
      <c r="V77" s="72"/>
      <c r="W77" s="72"/>
      <c r="X77" s="72"/>
      <c r="Y77" s="72"/>
      <c r="Z77" s="72"/>
    </row>
    <row r="78" spans="2:26" ht="12.75" customHeight="1" thickBot="1" x14ac:dyDescent="0.3">
      <c r="B78" s="16" t="s">
        <v>69</v>
      </c>
      <c r="C78" s="37"/>
      <c r="D78" s="11">
        <v>664998.19200000004</v>
      </c>
      <c r="E78" s="25">
        <f>SUM(E6:E77)</f>
        <v>20254.275942100001</v>
      </c>
      <c r="F78" s="25">
        <f>SUM(F6:F77)</f>
        <v>400015.45635519997</v>
      </c>
      <c r="G78" s="25">
        <f>SUM(G6:G77)</f>
        <v>2023.7562684929999</v>
      </c>
      <c r="H78" s="25">
        <f>SUM(H6:H77)</f>
        <v>89.032492214999991</v>
      </c>
      <c r="I78" s="25">
        <f>SUM(I6:I77)</f>
        <v>422382.52106221992</v>
      </c>
      <c r="J78" s="26">
        <f t="shared" si="1"/>
        <v>63.516341268822565</v>
      </c>
      <c r="K78" s="20">
        <v>540028.20909999998</v>
      </c>
      <c r="L78" s="12">
        <v>81</v>
      </c>
      <c r="M78" s="20">
        <v>480436.66</v>
      </c>
      <c r="N78" s="13">
        <v>72</v>
      </c>
      <c r="T78" s="74"/>
      <c r="V78" s="72"/>
      <c r="W78" s="72"/>
    </row>
    <row r="79" spans="2:26" ht="15" x14ac:dyDescent="0.25">
      <c r="T79" s="74"/>
      <c r="V79" s="72"/>
      <c r="W79" s="72"/>
    </row>
    <row r="80" spans="2:26" ht="15" x14ac:dyDescent="0.25">
      <c r="T80" s="74"/>
      <c r="V80" s="72"/>
      <c r="W80" s="72"/>
    </row>
    <row r="81" spans="4:23" ht="15" x14ac:dyDescent="0.25">
      <c r="T81" s="74"/>
      <c r="V81" s="72"/>
      <c r="W81" s="72"/>
    </row>
    <row r="82" spans="4:23" ht="15" x14ac:dyDescent="0.25">
      <c r="T82" s="74"/>
      <c r="V82" s="72"/>
      <c r="W82" s="72"/>
    </row>
    <row r="83" spans="4:23" ht="15" x14ac:dyDescent="0.25">
      <c r="T83" s="74"/>
      <c r="V83" s="72"/>
      <c r="W83" s="72"/>
    </row>
    <row r="84" spans="4:23" ht="15" x14ac:dyDescent="0.25">
      <c r="T84" s="74"/>
      <c r="V84" s="72"/>
      <c r="W84" s="72"/>
    </row>
    <row r="85" spans="4:23" ht="15" x14ac:dyDescent="0.25">
      <c r="T85" s="74"/>
      <c r="V85" s="72"/>
      <c r="W85" s="72"/>
    </row>
    <row r="86" spans="4:23" ht="15" x14ac:dyDescent="0.25">
      <c r="T86" s="74"/>
      <c r="V86" s="72"/>
      <c r="W86" s="72"/>
    </row>
    <row r="87" spans="4:23" ht="15" x14ac:dyDescent="0.25">
      <c r="T87" s="74"/>
      <c r="V87" s="72"/>
      <c r="W87" s="72"/>
    </row>
    <row r="88" spans="4:23" ht="15" x14ac:dyDescent="0.25">
      <c r="T88" s="74"/>
      <c r="V88" s="72"/>
      <c r="W88" s="72"/>
    </row>
    <row r="89" spans="4:23" ht="15" x14ac:dyDescent="0.25">
      <c r="T89" s="74"/>
      <c r="V89" s="72"/>
      <c r="W89" s="72"/>
    </row>
    <row r="93" spans="4:23" x14ac:dyDescent="0.2">
      <c r="D93" s="1"/>
      <c r="E93" s="1"/>
      <c r="F93" s="1"/>
      <c r="G93" s="1"/>
      <c r="H93" s="1"/>
      <c r="I93" s="1"/>
      <c r="J93" s="1"/>
    </row>
  </sheetData>
  <phoneticPr fontId="0" type="noConversion"/>
  <pageMargins left="0.27559055118110237" right="3.937007874015748E-2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Naturaskydd nov 2018</vt:lpstr>
    </vt:vector>
  </TitlesOfParts>
  <Company>Naturvårdsverket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</dc:creator>
  <cp:lastModifiedBy>Admin</cp:lastModifiedBy>
  <cp:lastPrinted>2018-11-26T15:27:34Z</cp:lastPrinted>
  <dcterms:created xsi:type="dcterms:W3CDTF">2010-09-24T12:14:24Z</dcterms:created>
  <dcterms:modified xsi:type="dcterms:W3CDTF">2020-11-18T14:53:55Z</dcterms:modified>
</cp:coreProperties>
</file>