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TS\2. Arbetsmaterial - Tillstånd och Efterlevnad\Tillsyn\Statistik\2022 års utsläpp\Till hemsidan\"/>
    </mc:Choice>
  </mc:AlternateContent>
  <xr:revisionPtr revIDLastSave="0" documentId="13_ncr:1_{637B9575-4127-45BE-8155-3FCE678D5E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2" sheetId="1" r:id="rId1"/>
    <sheet name="2022 per bransch" sheetId="2" r:id="rId2"/>
    <sheet name="2013-2022" sheetId="3" r:id="rId3"/>
    <sheet name="Utsläpp per län" sheetId="4" r:id="rId4"/>
  </sheets>
  <definedNames>
    <definedName name="_xlnm._FilterDatabase" localSheetId="0" hidden="1">'2022'!$A$4:$K$738</definedName>
    <definedName name="_xlnm._FilterDatabase" localSheetId="1" hidden="1">'2022 per bransch'!$A$3:$H$13</definedName>
    <definedName name="_xlchart.v5.0" hidden="1">'Utsläpp per län'!$A$2</definedName>
    <definedName name="_xlchart.v5.1" hidden="1">'Utsläpp per län'!$A$3:$A$23</definedName>
    <definedName name="_xlchart.v5.2" hidden="1">'Utsläpp per län'!$L$2</definedName>
    <definedName name="_xlchart.v5.3" hidden="1">'Utsläpp per län'!$L$3:$L$23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41" i="1" l="1"/>
  <c r="L3" i="4"/>
  <c r="L12" i="4"/>
  <c r="L11" i="4"/>
  <c r="D13" i="2"/>
  <c r="F4" i="2" l="1"/>
  <c r="J733" i="1"/>
  <c r="J734" i="1"/>
  <c r="J735" i="1"/>
  <c r="J736" i="1"/>
  <c r="J737" i="1"/>
  <c r="J738" i="1"/>
  <c r="J732" i="1"/>
  <c r="J730" i="1"/>
  <c r="J731" i="1"/>
  <c r="J729" i="1"/>
  <c r="I741" i="1"/>
  <c r="J5" i="1"/>
  <c r="L4" i="4"/>
  <c r="L5" i="4"/>
  <c r="L6" i="4"/>
  <c r="L7" i="4"/>
  <c r="L8" i="4"/>
  <c r="L9" i="4"/>
  <c r="L10" i="4"/>
  <c r="L13" i="4"/>
  <c r="L14" i="4"/>
  <c r="L15" i="4"/>
  <c r="L16" i="4"/>
  <c r="L17" i="4"/>
  <c r="L18" i="4"/>
  <c r="L19" i="4"/>
  <c r="L20" i="4"/>
  <c r="L21" i="4"/>
  <c r="L22" i="4"/>
  <c r="L23" i="4"/>
  <c r="L5" i="3"/>
  <c r="L4" i="3"/>
  <c r="F5" i="2" l="1"/>
  <c r="F6" i="2"/>
  <c r="F7" i="2"/>
  <c r="F8" i="2"/>
  <c r="F9" i="2"/>
  <c r="F10" i="2"/>
  <c r="F11" i="2"/>
  <c r="F12" i="2"/>
  <c r="E5" i="2"/>
  <c r="E6" i="2"/>
  <c r="E7" i="2"/>
  <c r="E8" i="2"/>
  <c r="E9" i="2"/>
  <c r="E10" i="2"/>
  <c r="E11" i="2"/>
  <c r="E12" i="2"/>
  <c r="E4" i="2"/>
  <c r="G4" i="2" l="1"/>
  <c r="G11" i="2"/>
  <c r="G7" i="2"/>
  <c r="G6" i="2"/>
  <c r="G5" i="2"/>
  <c r="G10" i="2"/>
  <c r="G9" i="2"/>
  <c r="G12" i="2"/>
  <c r="G8" i="2"/>
  <c r="E13" i="2"/>
  <c r="H4" i="2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41" i="1" l="1"/>
  <c r="B13" i="2"/>
  <c r="C13" i="2"/>
  <c r="F13" i="2" l="1"/>
  <c r="G13" i="2" s="1"/>
  <c r="H9" i="2" l="1"/>
  <c r="H7" i="2"/>
  <c r="H5" i="2"/>
  <c r="H12" i="2"/>
  <c r="H10" i="2"/>
  <c r="H6" i="2"/>
  <c r="H11" i="2"/>
  <c r="H8" i="2"/>
</calcChain>
</file>

<file path=xl/sharedStrings.xml><?xml version="1.0" encoding="utf-8"?>
<sst xmlns="http://schemas.openxmlformats.org/spreadsheetml/2006/main" count="4481" uniqueCount="1210">
  <si>
    <t>Anläggning</t>
  </si>
  <si>
    <t>Bransch</t>
  </si>
  <si>
    <t>Län</t>
  </si>
  <si>
    <t>Kommun</t>
  </si>
  <si>
    <t>ENA Energi AB</t>
  </si>
  <si>
    <t>Simpan</t>
  </si>
  <si>
    <t>El och fjärrvärme</t>
  </si>
  <si>
    <t>Uppsala län</t>
  </si>
  <si>
    <t>Enköping</t>
  </si>
  <si>
    <t>CO2</t>
  </si>
  <si>
    <t>PC Stenvreten</t>
  </si>
  <si>
    <t>PC Tjädern</t>
  </si>
  <si>
    <t>Stockholm Exergi AB</t>
  </si>
  <si>
    <t>Akalla värmeverk</t>
  </si>
  <si>
    <t>Stockholms län</t>
  </si>
  <si>
    <t>Stockholm</t>
  </si>
  <si>
    <t>Bristaverket, Block 1</t>
  </si>
  <si>
    <t>Sigtuna</t>
  </si>
  <si>
    <t>Hetvattencentralen Farmen</t>
  </si>
  <si>
    <t>Täby</t>
  </si>
  <si>
    <t>Hetvattencentralen Farsta</t>
  </si>
  <si>
    <t>Hetvattencentralen Galten</t>
  </si>
  <si>
    <t>Värmecentral Gubben Noak</t>
  </si>
  <si>
    <t>Hammarbyverket</t>
  </si>
  <si>
    <t>Hässelbyverket</t>
  </si>
  <si>
    <t>Högdalenverket</t>
  </si>
  <si>
    <t>Värmevärden AB</t>
  </si>
  <si>
    <t>KVV Djuped, Hudiksvall</t>
  </si>
  <si>
    <t>Gävleborgs län</t>
  </si>
  <si>
    <t>Hudiksvall</t>
  </si>
  <si>
    <t>PC Lastaren, Avesta</t>
  </si>
  <si>
    <t>Dalarnas län</t>
  </si>
  <si>
    <t>Avesta</t>
  </si>
  <si>
    <t>Lidingö värmeverk</t>
  </si>
  <si>
    <t>Lidingö</t>
  </si>
  <si>
    <t>Värmecentralen Liljeholmen</t>
  </si>
  <si>
    <t>Hetvattencentralen Ludvigsberg</t>
  </si>
  <si>
    <t>Swedavia Energi AB</t>
  </si>
  <si>
    <t>Arlanda panncentral</t>
  </si>
  <si>
    <t>Hetvattencentralen Orminge</t>
  </si>
  <si>
    <t>Nacka</t>
  </si>
  <si>
    <t>PC Kotorget, Hudiksvall</t>
  </si>
  <si>
    <t>Ljusdal Energi AB</t>
  </si>
  <si>
    <t>HVC Gärdeåsen</t>
  </si>
  <si>
    <t>Ljusdal</t>
  </si>
  <si>
    <t>Panncentralen Sjukhuset Torsby</t>
  </si>
  <si>
    <t>Värmlands län</t>
  </si>
  <si>
    <t>Torsby</t>
  </si>
  <si>
    <t>Skellefteå Kraft AB</t>
  </si>
  <si>
    <t>Forsbacka hetvattencentral</t>
  </si>
  <si>
    <t>Västerbottens län</t>
  </si>
  <si>
    <t>Lycksele</t>
  </si>
  <si>
    <t>Panncentralen Sjukhemmet Grums</t>
  </si>
  <si>
    <t>Grums</t>
  </si>
  <si>
    <t>PC Saxen, Avesta</t>
  </si>
  <si>
    <t>Skarpnäck värmeverk</t>
  </si>
  <si>
    <t>Valsta hetvattencentral</t>
  </si>
  <si>
    <t>Vilundaverket</t>
  </si>
  <si>
    <t>Upplands Väsby</t>
  </si>
  <si>
    <t>Värtaverket</t>
  </si>
  <si>
    <t>Alvesta Energi AB</t>
  </si>
  <si>
    <t>Rådmannen</t>
  </si>
  <si>
    <t>Kronobergs län</t>
  </si>
  <si>
    <t>Alvesta</t>
  </si>
  <si>
    <t>Virdavallen</t>
  </si>
  <si>
    <t>Axeln</t>
  </si>
  <si>
    <t>Hetvattencentralen Årsta</t>
  </si>
  <si>
    <t>Västra Mälardalens Energi &amp; Miljö AB</t>
  </si>
  <si>
    <t>Arboga värmeverk</t>
  </si>
  <si>
    <t>Västmanlands län</t>
  </si>
  <si>
    <t>Arboga</t>
  </si>
  <si>
    <t>Arvika Fjärrvärme AB</t>
  </si>
  <si>
    <t>Lyckeverket</t>
  </si>
  <si>
    <t>Arvika</t>
  </si>
  <si>
    <t>Bodens Energi AB</t>
  </si>
  <si>
    <t>Norrbottens län</t>
  </si>
  <si>
    <t>Boden</t>
  </si>
  <si>
    <t>Bollnäs Energi AB</t>
  </si>
  <si>
    <t>Bollnäs</t>
  </si>
  <si>
    <t>Säverstaverket</t>
  </si>
  <si>
    <t>Borlänge Energi AB</t>
  </si>
  <si>
    <t>Bäckelundsverket</t>
  </si>
  <si>
    <t>Borlänge</t>
  </si>
  <si>
    <t>HVC Hultasjön</t>
  </si>
  <si>
    <t>Västra Götalands län</t>
  </si>
  <si>
    <t>Borås</t>
  </si>
  <si>
    <t>HVC Lasarettet</t>
  </si>
  <si>
    <t>Ryaverket</t>
  </si>
  <si>
    <t>HVC Viared 1</t>
  </si>
  <si>
    <t>HVC Viared 2</t>
  </si>
  <si>
    <t>C4 Energi AB</t>
  </si>
  <si>
    <t>Allöverket</t>
  </si>
  <si>
    <t>Skåne län</t>
  </si>
  <si>
    <t>Kristianstad</t>
  </si>
  <si>
    <t>Panncentral CSK</t>
  </si>
  <si>
    <t>Vasa Värme Voxnadalen AB</t>
  </si>
  <si>
    <t>PC Edsbyverken</t>
  </si>
  <si>
    <t>Ovanåker</t>
  </si>
  <si>
    <t>Halmstads Energi och Miljö AB</t>
  </si>
  <si>
    <t>Kraftvärmeverket Oceanen</t>
  </si>
  <si>
    <t>Hallands län</t>
  </si>
  <si>
    <t>Halmstad</t>
  </si>
  <si>
    <t>Panncentral Vapnöhöjden</t>
  </si>
  <si>
    <t>Eskilstuna Energi och Miljö AB</t>
  </si>
  <si>
    <t>Vattumannen</t>
  </si>
  <si>
    <t>Södermanlands län</t>
  </si>
  <si>
    <t>Eskilstuna</t>
  </si>
  <si>
    <t>HVC Lagersberg</t>
  </si>
  <si>
    <t>HVC Torshälla</t>
  </si>
  <si>
    <t>Falbygdens Energi AB</t>
  </si>
  <si>
    <t>Panncentralen Dotorp</t>
  </si>
  <si>
    <t>Falköping</t>
  </si>
  <si>
    <t>Panncentral Marjarp</t>
  </si>
  <si>
    <t>Falkenberg Energi AB</t>
  </si>
  <si>
    <t>ÅC Bacchus</t>
  </si>
  <si>
    <t>Falkenberg</t>
  </si>
  <si>
    <t>HVC Spettet</t>
  </si>
  <si>
    <t>Falu Energi &amp; Vatten AB</t>
  </si>
  <si>
    <t>HVC Syran</t>
  </si>
  <si>
    <t>Falun</t>
  </si>
  <si>
    <t>Finspångs Tekniska Verk AB</t>
  </si>
  <si>
    <t>Finspångs värmeverk</t>
  </si>
  <si>
    <t>Östergötlands län</t>
  </si>
  <si>
    <t>Finspång</t>
  </si>
  <si>
    <t>Fjärrvärme i Osby AB</t>
  </si>
  <si>
    <t>Gullarpsverket</t>
  </si>
  <si>
    <t>Osby</t>
  </si>
  <si>
    <t>Emmaboda Energi &amp; Miljö AB</t>
  </si>
  <si>
    <t>Kajan</t>
  </si>
  <si>
    <t>Kalmar län</t>
  </si>
  <si>
    <t>Emmaboda</t>
  </si>
  <si>
    <t>Forsmarks Kraftgrupp AB</t>
  </si>
  <si>
    <t>Forsmarks kärnkraftstation</t>
  </si>
  <si>
    <t>Östhammar</t>
  </si>
  <si>
    <t>Gunnarsbo kraftverk</t>
  </si>
  <si>
    <t>Värmevärden i Nynäshamn AB</t>
  </si>
  <si>
    <t>Kraftvärmeverket Nynäshamn</t>
  </si>
  <si>
    <t>Nynäshamn</t>
  </si>
  <si>
    <t>Gotlands Energi AB</t>
  </si>
  <si>
    <t>Visby Förrådet 3</t>
  </si>
  <si>
    <t>Gotlands län</t>
  </si>
  <si>
    <t>Gotland</t>
  </si>
  <si>
    <t>Visby Värmekraften 1</t>
  </si>
  <si>
    <t>Visby Pinjen 1</t>
  </si>
  <si>
    <t>E.ON Värme Sverige AB</t>
  </si>
  <si>
    <t>Säbyverket</t>
  </si>
  <si>
    <t>Järfälla</t>
  </si>
  <si>
    <t>FVC Hagbacken</t>
  </si>
  <si>
    <t>Nybro Värmecentral AB</t>
  </si>
  <si>
    <t>Nybro</t>
  </si>
  <si>
    <t>Kalmar Energi Värme AB</t>
  </si>
  <si>
    <t>HVC Draken</t>
  </si>
  <si>
    <t>Kalmar</t>
  </si>
  <si>
    <t>HVC Dvärgen</t>
  </si>
  <si>
    <t>E.ON Mälarkraft Värme AB</t>
  </si>
  <si>
    <t>Hetvattencentralen Bro</t>
  </si>
  <si>
    <t>Upplands-Bro</t>
  </si>
  <si>
    <t>Hallonvägen</t>
  </si>
  <si>
    <t>Adven Energilösningar AB</t>
  </si>
  <si>
    <t>Fjärrvärmeverket Sollefteå</t>
  </si>
  <si>
    <t>Västernorrlands län</t>
  </si>
  <si>
    <t>Sollefteå</t>
  </si>
  <si>
    <t>Gällivare Energi AB</t>
  </si>
  <si>
    <t>Hetvattencentralen Gällivare</t>
  </si>
  <si>
    <t>Gällivare</t>
  </si>
  <si>
    <t>Carlsborg HVC</t>
  </si>
  <si>
    <t>Gävle</t>
  </si>
  <si>
    <t>Ersbo HVC</t>
  </si>
  <si>
    <t>Johannes Bioenergianläggning</t>
  </si>
  <si>
    <t>Göteborg Energi AB</t>
  </si>
  <si>
    <t>Älvängen panncentral</t>
  </si>
  <si>
    <t>Ale</t>
  </si>
  <si>
    <t>Angereds panncentral</t>
  </si>
  <si>
    <t>Göteborg</t>
  </si>
  <si>
    <t>Västerviks Miljö &amp; Energi AB</t>
  </si>
  <si>
    <t>Gamlebyverket</t>
  </si>
  <si>
    <t>Västervik</t>
  </si>
  <si>
    <t>Högsbo Kraftvärmeverk</t>
  </si>
  <si>
    <t>Malå Kraftvärmeverk</t>
  </si>
  <si>
    <t>Malå</t>
  </si>
  <si>
    <t>Rosenlunds kraftvärmeverk</t>
  </si>
  <si>
    <t>Rya värmecentral</t>
  </si>
  <si>
    <t>Sisjön PC</t>
  </si>
  <si>
    <t>Sävenäsverket</t>
  </si>
  <si>
    <t>Tynneredscentralen</t>
  </si>
  <si>
    <t>Panncentral Plogen</t>
  </si>
  <si>
    <t>Hedemora Energi AB</t>
  </si>
  <si>
    <t>HVC Hamre</t>
  </si>
  <si>
    <t>Hedemora</t>
  </si>
  <si>
    <t>Hofors</t>
  </si>
  <si>
    <t>Härnösand Energi &amp; Miljö AB</t>
  </si>
  <si>
    <t>Härnösands Kraftvärmeverk</t>
  </si>
  <si>
    <t>Härnösand</t>
  </si>
  <si>
    <t>Hässleholm Miljö AB</t>
  </si>
  <si>
    <t>Beleverket</t>
  </si>
  <si>
    <t>Hässleholm</t>
  </si>
  <si>
    <t>Jämtkraft AB</t>
  </si>
  <si>
    <t>Lugnviksverket KVV</t>
  </si>
  <si>
    <t>Jämtlands län</t>
  </si>
  <si>
    <t>Östersund</t>
  </si>
  <si>
    <t>Minnesgärdet</t>
  </si>
  <si>
    <t>Öneberget</t>
  </si>
  <si>
    <t>Rya Kraftvärmeverk</t>
  </si>
  <si>
    <t>Jönköping Energi AB</t>
  </si>
  <si>
    <t>Hetvattencentral Huskvarna fördelningsstation</t>
  </si>
  <si>
    <t>Jönköpings län</t>
  </si>
  <si>
    <t>Jönköping</t>
  </si>
  <si>
    <t>Hetvattencentral Ryhov</t>
  </si>
  <si>
    <t>Hetvattencentral Östra klinikerna</t>
  </si>
  <si>
    <t>Karlshamn Energi AB</t>
  </si>
  <si>
    <t>Hetvattencentral Stilleryd, Karlshamn</t>
  </si>
  <si>
    <t>Blekinge län</t>
  </si>
  <si>
    <t>Karlshamn</t>
  </si>
  <si>
    <t>PC Lasarettet, Karlshamn</t>
  </si>
  <si>
    <t>PC Vägga, Karlshamn</t>
  </si>
  <si>
    <t>PC Östralycke, Karlshamn</t>
  </si>
  <si>
    <t>Sydkraft Thermal Power AB</t>
  </si>
  <si>
    <t>Karlshamnsverket</t>
  </si>
  <si>
    <t>Karlskoga Kraftvärmeverk AB</t>
  </si>
  <si>
    <t>Karlskoga Kraftvärmeverk</t>
  </si>
  <si>
    <t>Örebro län</t>
  </si>
  <si>
    <t>Karlskoga</t>
  </si>
  <si>
    <t>Skogsrundan</t>
  </si>
  <si>
    <t>Affärsverken Karlskrona AB</t>
  </si>
  <si>
    <t>Värmeverket Gullberna i Karlskrona</t>
  </si>
  <si>
    <t>Karlskrona</t>
  </si>
  <si>
    <t>Värmeverk VästerUdd i Karlskrona</t>
  </si>
  <si>
    <t>Karlstads Energi AB</t>
  </si>
  <si>
    <t>Centralsjukhusets hetvattencentral</t>
  </si>
  <si>
    <t>Karlstad</t>
  </si>
  <si>
    <t>Kraftvärmeverket i Yttre hamn</t>
  </si>
  <si>
    <t>Hedenverket</t>
  </si>
  <si>
    <t>Kronoparkens värmecentral</t>
  </si>
  <si>
    <t>Katrinefors Kraftvärme AB</t>
  </si>
  <si>
    <t>Kraftvärmeverket</t>
  </si>
  <si>
    <t>Mariestad</t>
  </si>
  <si>
    <t>Tekniska verken i Linköping AB (publ)</t>
  </si>
  <si>
    <t>Kraftvärmeverket i Katrineholm</t>
  </si>
  <si>
    <t>Katrineholm</t>
  </si>
  <si>
    <t>PC-Öster</t>
  </si>
  <si>
    <t>Kramfors</t>
  </si>
  <si>
    <t>Mälarenergi AB</t>
  </si>
  <si>
    <t>HVC Flaket</t>
  </si>
  <si>
    <t>Västerås</t>
  </si>
  <si>
    <t>Kungälv Energi AB</t>
  </si>
  <si>
    <t>Munkegärdeverket</t>
  </si>
  <si>
    <t>Kungälv</t>
  </si>
  <si>
    <t>Norsaverket HVC</t>
  </si>
  <si>
    <t>Köping</t>
  </si>
  <si>
    <t>Landskrona Energi Kraft AB</t>
  </si>
  <si>
    <t>PC Bronsängen</t>
  </si>
  <si>
    <t>Landskrona</t>
  </si>
  <si>
    <t>Energiknuten</t>
  </si>
  <si>
    <t>PC Västra Fäladen</t>
  </si>
  <si>
    <t>Kraftvärmeverket Torsvik, KVVT</t>
  </si>
  <si>
    <t>Scandbio AB</t>
  </si>
  <si>
    <t>Ulricehamns pelletsfabrik</t>
  </si>
  <si>
    <t>Övrig industri</t>
  </si>
  <si>
    <t>Ulricehamn</t>
  </si>
  <si>
    <t>PC Lasarettet</t>
  </si>
  <si>
    <t>Öresundskraft Kraft &amp; Värme AB</t>
  </si>
  <si>
    <t>Västhamnsverket</t>
  </si>
  <si>
    <t>Helsingborg</t>
  </si>
  <si>
    <t>Norcarb Engineered Carbons AB</t>
  </si>
  <si>
    <t>Kemiindustri</t>
  </si>
  <si>
    <t>Malmö</t>
  </si>
  <si>
    <t>Grosvad HVC</t>
  </si>
  <si>
    <t>Laxå Värme AB</t>
  </si>
  <si>
    <t>Lindåsen</t>
  </si>
  <si>
    <t>Laxå</t>
  </si>
  <si>
    <t>Lidköping Energi AB</t>
  </si>
  <si>
    <t>Värmeverk Filen</t>
  </si>
  <si>
    <t>Lidköping</t>
  </si>
  <si>
    <t>PC Släggan</t>
  </si>
  <si>
    <t>Linde Energi AB</t>
  </si>
  <si>
    <t>HVC Gnistan</t>
  </si>
  <si>
    <t>Lindesberg</t>
  </si>
  <si>
    <t>Ljungby Energi AB</t>
  </si>
  <si>
    <t>Ljungsjöverket i Ljungby</t>
  </si>
  <si>
    <t>Ljungby</t>
  </si>
  <si>
    <t>HVC Sjulhamre</t>
  </si>
  <si>
    <t>Järn- och stålindustri</t>
  </si>
  <si>
    <t>Luleå</t>
  </si>
  <si>
    <t>Luleå Energi AB</t>
  </si>
  <si>
    <t>HVC2 Aronstorp</t>
  </si>
  <si>
    <t>HVC4 Bergnäset</t>
  </si>
  <si>
    <t>HVC5 Gammelstad</t>
  </si>
  <si>
    <t>Flintrännans fjärrvärmecentral (FFC)</t>
  </si>
  <si>
    <t>Skogsbacka Kraftvärmeverk</t>
  </si>
  <si>
    <t>Mark Kraftvärme AB</t>
  </si>
  <si>
    <t>Assbergs kraftvärmeverk</t>
  </si>
  <si>
    <t>Mark</t>
  </si>
  <si>
    <t>Mjölby-Svartådalen Energi AB</t>
  </si>
  <si>
    <t>HVC Industrigatan</t>
  </si>
  <si>
    <t>Mjölby</t>
  </si>
  <si>
    <t>HVC Sörby</t>
  </si>
  <si>
    <t>HVC Östanå</t>
  </si>
  <si>
    <t>Hallstahammars hetvattencentral</t>
  </si>
  <si>
    <t>HVG-stationen</t>
  </si>
  <si>
    <t>Mölndal Energi AB</t>
  </si>
  <si>
    <t>Mölndal</t>
  </si>
  <si>
    <t>Valåsdalens panncentral</t>
  </si>
  <si>
    <t>Norrenergi AB</t>
  </si>
  <si>
    <t>Solnaverket</t>
  </si>
  <si>
    <t>Solna</t>
  </si>
  <si>
    <t>Kristinehamns Värme AB</t>
  </si>
  <si>
    <t>Sannaverket, Kristinehamn</t>
  </si>
  <si>
    <t>Kristinehamn</t>
  </si>
  <si>
    <t>Sundbybergsverket</t>
  </si>
  <si>
    <t>Sundbyberg</t>
  </si>
  <si>
    <t>Norrtälje Energi AB</t>
  </si>
  <si>
    <t>Arsta energicentral</t>
  </si>
  <si>
    <t>Norrtälje</t>
  </si>
  <si>
    <t>Nässjö Affärsverk AB</t>
  </si>
  <si>
    <t>Nässjö KVV</t>
  </si>
  <si>
    <t>Nässjö</t>
  </si>
  <si>
    <t>OKG</t>
  </si>
  <si>
    <t>Oskarshamnsverket</t>
  </si>
  <si>
    <t>Oskarshamn</t>
  </si>
  <si>
    <t>Oskarshamn Energi AB</t>
  </si>
  <si>
    <t>PC Gråsparven</t>
  </si>
  <si>
    <t>Skara Energi AB</t>
  </si>
  <si>
    <t>Harven</t>
  </si>
  <si>
    <t>Skara</t>
  </si>
  <si>
    <t>Boliden Bergsöe AB</t>
  </si>
  <si>
    <t>Metallindustri (exkl. järn och stål)</t>
  </si>
  <si>
    <t>Umeå Energi AB</t>
  </si>
  <si>
    <t>Umeå</t>
  </si>
  <si>
    <t>Ringhals AB</t>
  </si>
  <si>
    <t>Varberg</t>
  </si>
  <si>
    <t>Kraftringen Energi AB</t>
  </si>
  <si>
    <t>Hetvattencentral Betan</t>
  </si>
  <si>
    <t>Eslöv</t>
  </si>
  <si>
    <t>Hetvattencentral Laxen</t>
  </si>
  <si>
    <t>Hetvattencentral Närke</t>
  </si>
  <si>
    <t>Ronneby Miljö &amp; Teknik AB</t>
  </si>
  <si>
    <t>Sörbyverket</t>
  </si>
  <si>
    <t>Ronneby</t>
  </si>
  <si>
    <t>PiteEnergi AB</t>
  </si>
  <si>
    <t>HVC Backenverket</t>
  </si>
  <si>
    <t>Piteå</t>
  </si>
  <si>
    <t>Västermalmsverket</t>
  </si>
  <si>
    <t>Sandviken Energi AB</t>
  </si>
  <si>
    <t>KVV Björksätra</t>
  </si>
  <si>
    <t>Sandviken</t>
  </si>
  <si>
    <t>Hedensbyn Kraftvärmeverk</t>
  </si>
  <si>
    <t>Skellefteå</t>
  </si>
  <si>
    <t>Skövde Energi AB</t>
  </si>
  <si>
    <t>PC Lönnen</t>
  </si>
  <si>
    <t>Skövde</t>
  </si>
  <si>
    <t>Värmecentral P4</t>
  </si>
  <si>
    <t>Lövängsverket</t>
  </si>
  <si>
    <t>Smedjebacken Energi &amp; VAtten AB</t>
  </si>
  <si>
    <t>Smedjebackens HVC</t>
  </si>
  <si>
    <t>Smedjebacken</t>
  </si>
  <si>
    <t>Locum AB</t>
  </si>
  <si>
    <t>Reservkraft Huddinge sjukhusområde</t>
  </si>
  <si>
    <t>Huddinge</t>
  </si>
  <si>
    <t>SEVAB Strängnäs Energi AB</t>
  </si>
  <si>
    <t>HVC P10</t>
  </si>
  <si>
    <t>Strängnäs</t>
  </si>
  <si>
    <t>PC Gorsingholmsvägen</t>
  </si>
  <si>
    <t>Sundsvall Energi AB</t>
  </si>
  <si>
    <t>Alnöverket</t>
  </si>
  <si>
    <t>Sundsvall</t>
  </si>
  <si>
    <t>Bergsåkersverket</t>
  </si>
  <si>
    <t>Bredsandsverket</t>
  </si>
  <si>
    <t>Finstaverket</t>
  </si>
  <si>
    <t>Granloholmsverket</t>
  </si>
  <si>
    <t>Korstaverket</t>
  </si>
  <si>
    <t>Nackstaverket</t>
  </si>
  <si>
    <t>Solör Bioenergi Fjärrvärme AB</t>
  </si>
  <si>
    <t>Värmeverket</t>
  </si>
  <si>
    <t>Svenljunga</t>
  </si>
  <si>
    <t>Svenska Kraftnät Gasturbiner AB</t>
  </si>
  <si>
    <t>Hallstavik kraftverk</t>
  </si>
  <si>
    <t>Kimstad kraftverk</t>
  </si>
  <si>
    <t>Norrköping</t>
  </si>
  <si>
    <t>Lahall kraftverk</t>
  </si>
  <si>
    <t>Stallbacka kraftverk</t>
  </si>
  <si>
    <t>Trollhättan</t>
  </si>
  <si>
    <t>Gasturbinanläggningen Barsebäck</t>
  </si>
  <si>
    <t>Kävlinge</t>
  </si>
  <si>
    <t>Halmstadsverket HVT G11 och G12</t>
  </si>
  <si>
    <t>Karlshamnsverkets Gasturbinanläggning</t>
  </si>
  <si>
    <t>Gasturbinanläggning Öresundsverket</t>
  </si>
  <si>
    <t>Gasverkets fjärrvärmecentral</t>
  </si>
  <si>
    <t>Örebro</t>
  </si>
  <si>
    <t>Hallsbergs HVC</t>
  </si>
  <si>
    <t>Hallsberg</t>
  </si>
  <si>
    <t>Kumla HVC</t>
  </si>
  <si>
    <t>Kumla</t>
  </si>
  <si>
    <t>Nora PC</t>
  </si>
  <si>
    <t>Nora</t>
  </si>
  <si>
    <t>Setra Trävaror AB</t>
  </si>
  <si>
    <t>Nyby PC</t>
  </si>
  <si>
    <t>Uppsala</t>
  </si>
  <si>
    <t>Utmeland HVC</t>
  </si>
  <si>
    <t>Mora</t>
  </si>
  <si>
    <t>Vattumyren PC</t>
  </si>
  <si>
    <t>Åbyverket</t>
  </si>
  <si>
    <t>Statkraft Värme AB</t>
  </si>
  <si>
    <t>Borgås KVV</t>
  </si>
  <si>
    <t>Kungsbacka</t>
  </si>
  <si>
    <t>Fjärrvärmeverket i Älmhult</t>
  </si>
  <si>
    <t>Älmhult</t>
  </si>
  <si>
    <t>Hacksta värmeverk</t>
  </si>
  <si>
    <t>Österåker</t>
  </si>
  <si>
    <t>Alingsås Energi Nät AB</t>
  </si>
  <si>
    <t>Gjutarens PC</t>
  </si>
  <si>
    <t>Alingsås</t>
  </si>
  <si>
    <t>Hammargårds värmeverk</t>
  </si>
  <si>
    <t>Heleneholmsverket</t>
  </si>
  <si>
    <t>Limhamns fjärrvärmecentral (LFC)</t>
  </si>
  <si>
    <t>Mölnlycke FVC</t>
  </si>
  <si>
    <t>Härryda</t>
  </si>
  <si>
    <t>Noltorp PC</t>
  </si>
  <si>
    <t>Sävelunds värmeverk</t>
  </si>
  <si>
    <t>Utklippans fjärrvärmecentral (UFC)</t>
  </si>
  <si>
    <t>Eksjö Energi AB</t>
  </si>
  <si>
    <t>Återvinningsterminalen</t>
  </si>
  <si>
    <t>Eksjö</t>
  </si>
  <si>
    <t>PC Sågen</t>
  </si>
  <si>
    <t>Vilhelmina</t>
  </si>
  <si>
    <t>Händelöverket</t>
  </si>
  <si>
    <t>Skeppsdockan</t>
  </si>
  <si>
    <t>PC Säffle</t>
  </si>
  <si>
    <t>Säffle</t>
  </si>
  <si>
    <t>Söderenergi AB</t>
  </si>
  <si>
    <t>Fittjaverket</t>
  </si>
  <si>
    <t>Botkyrka</t>
  </si>
  <si>
    <t>Geneta PC</t>
  </si>
  <si>
    <t>Södertälje</t>
  </si>
  <si>
    <t>Huddinge maskincentral</t>
  </si>
  <si>
    <t>Igelsta värmeverk</t>
  </si>
  <si>
    <t>Söderhamn NÄRA AB</t>
  </si>
  <si>
    <t>Kraftvärmeverket Granskär</t>
  </si>
  <si>
    <t>Söderhamn</t>
  </si>
  <si>
    <t>Skogås värmeverk</t>
  </si>
  <si>
    <t>Sörred Energi AB</t>
  </si>
  <si>
    <t>Panncentralen</t>
  </si>
  <si>
    <t>Kiruna Kraft AB</t>
  </si>
  <si>
    <t>Kiruna Kraftvärmeverk</t>
  </si>
  <si>
    <t>Kiruna</t>
  </si>
  <si>
    <t>Gärstadverket</t>
  </si>
  <si>
    <t>Linköping</t>
  </si>
  <si>
    <t>Lambohov HVC (HVC 60)</t>
  </si>
  <si>
    <t>Tannefors HVC (HVC 30)</t>
  </si>
  <si>
    <t>Ullstämma HVC (HVC 70)</t>
  </si>
  <si>
    <t>Universitetssjukhuset HVC (HVC 90 US)</t>
  </si>
  <si>
    <t>Tranås Energi AB</t>
  </si>
  <si>
    <t>Södra Vakten 17/18</t>
  </si>
  <si>
    <t>Tranås</t>
  </si>
  <si>
    <t>Tallbacken</t>
  </si>
  <si>
    <t>Trollhättan Energi AB</t>
  </si>
  <si>
    <t>Kronogårdens värmeverk</t>
  </si>
  <si>
    <t>Lextorps värmeverk</t>
  </si>
  <si>
    <t>Stallbacka värmeverk</t>
  </si>
  <si>
    <t>Uddevalla Kraft AB</t>
  </si>
  <si>
    <t>Brattås värmeverk</t>
  </si>
  <si>
    <t>Uddevalla</t>
  </si>
  <si>
    <t>Hovhultsverket</t>
  </si>
  <si>
    <t>Backencentralen</t>
  </si>
  <si>
    <t>PC kv. Ryttaren</t>
  </si>
  <si>
    <t>Ålidhemsanläggningen</t>
  </si>
  <si>
    <t>Vattenfall AB</t>
  </si>
  <si>
    <t>Knivstaverket</t>
  </si>
  <si>
    <t>Arendals kraftverk</t>
  </si>
  <si>
    <t>Slite kraftverk</t>
  </si>
  <si>
    <t>Stenungsunds kraftverk</t>
  </si>
  <si>
    <t>Stenungsund</t>
  </si>
  <si>
    <t>Visby kraftvärmestation</t>
  </si>
  <si>
    <t>Bergsättersverken, Motala</t>
  </si>
  <si>
    <t>Motala</t>
  </si>
  <si>
    <t>Fisksätra PC</t>
  </si>
  <si>
    <t>Hultsfred</t>
  </si>
  <si>
    <t>PC Väster, Motala</t>
  </si>
  <si>
    <t>Boländerna</t>
  </si>
  <si>
    <t>Husbyborgverket</t>
  </si>
  <si>
    <t>Vassbotten, Vänersborg</t>
  </si>
  <si>
    <t>Vänersborg</t>
  </si>
  <si>
    <t>Njudung Energi Vetlanda AB</t>
  </si>
  <si>
    <t>PC Stickan</t>
  </si>
  <si>
    <t>Vetlanda</t>
  </si>
  <si>
    <t>Tibro</t>
  </si>
  <si>
    <t>Tidaholms Energi AB</t>
  </si>
  <si>
    <t>Marbodal-Tidaholm</t>
  </si>
  <si>
    <t>Tidaholm</t>
  </si>
  <si>
    <t>Götene Vatten &amp; Värme AB</t>
  </si>
  <si>
    <t>Västerbyverket</t>
  </si>
  <si>
    <t>Götene</t>
  </si>
  <si>
    <t>Önafors, Vänersborg</t>
  </si>
  <si>
    <t>Jordbro värmeverk</t>
  </si>
  <si>
    <t>Haninge</t>
  </si>
  <si>
    <t>Bollmora värmeverk</t>
  </si>
  <si>
    <t>Tyresö</t>
  </si>
  <si>
    <t>Vasa Värme Kalix AB</t>
  </si>
  <si>
    <t>Kalix värmeverk</t>
  </si>
  <si>
    <t>Kalix</t>
  </si>
  <si>
    <t>PC Brandkärr</t>
  </si>
  <si>
    <t>Nyköping</t>
  </si>
  <si>
    <t>Idbäckens Kraftvärmeverk</t>
  </si>
  <si>
    <t>Vimmerby Energi &amp; Miljö AB</t>
  </si>
  <si>
    <t>Södra Näs</t>
  </si>
  <si>
    <t>Vimmerby</t>
  </si>
  <si>
    <t>Reservkraft Karolinska sjukhusområdet</t>
  </si>
  <si>
    <t>Värnamo Energi AB</t>
  </si>
  <si>
    <t>PC Sjukhuset</t>
  </si>
  <si>
    <t>Värnamo</t>
  </si>
  <si>
    <t>Västerbergslagens Energi AB</t>
  </si>
  <si>
    <t>FVC1 Craboverket</t>
  </si>
  <si>
    <t>Fagersta</t>
  </si>
  <si>
    <t>LVC2 Lasarettet</t>
  </si>
  <si>
    <t>Ludvika</t>
  </si>
  <si>
    <t>FVC3 Gröndal</t>
  </si>
  <si>
    <t>LVC5 Folkets hus</t>
  </si>
  <si>
    <t>Karstorpsverket</t>
  </si>
  <si>
    <t>Stegeholmsverket</t>
  </si>
  <si>
    <t>Växjö Energi AB</t>
  </si>
  <si>
    <t>Sandviksverket</t>
  </si>
  <si>
    <t>Växjö</t>
  </si>
  <si>
    <t>Reservpanncentralen Teleborg</t>
  </si>
  <si>
    <t>Reservpanncentralen Täljstenen</t>
  </si>
  <si>
    <t>Ystad Energi AB</t>
  </si>
  <si>
    <t>Anoden</t>
  </si>
  <si>
    <t>Ystad</t>
  </si>
  <si>
    <t>Panncentralen Facetten</t>
  </si>
  <si>
    <t>Åtvidaberg</t>
  </si>
  <si>
    <t>Åkerslundsverket</t>
  </si>
  <si>
    <t>Ängelholm</t>
  </si>
  <si>
    <t>PC Södra Industri</t>
  </si>
  <si>
    <t>Bäcks Kraftverk</t>
  </si>
  <si>
    <t>Fjärrvärmecentral Israel</t>
  </si>
  <si>
    <t>Österlens Kraft AB</t>
  </si>
  <si>
    <t>Simrishamn</t>
  </si>
  <si>
    <t>Övik Energi AB</t>
  </si>
  <si>
    <t>Sjukhuset HVC2</t>
  </si>
  <si>
    <t>Örnsköldsvik</t>
  </si>
  <si>
    <t>Panncentralen Moelven-Notnäs</t>
  </si>
  <si>
    <t>Ångcentralen, Stockviksverken</t>
  </si>
  <si>
    <t>Kraton Chemical AB</t>
  </si>
  <si>
    <t>Energicentralen vid Arla Vimmerby</t>
  </si>
  <si>
    <t>Livsmedelsindustri</t>
  </si>
  <si>
    <t>Rönnskärsverken</t>
  </si>
  <si>
    <t>Borealis AB</t>
  </si>
  <si>
    <t>Krackeranläggningen</t>
  </si>
  <si>
    <t>Polyetenanläggningen</t>
  </si>
  <si>
    <t>Akzo Nobel Adhesives AB</t>
  </si>
  <si>
    <t>Akzo Nobel Adhesives Ångcentral</t>
  </si>
  <si>
    <t>Nordic Sugar AB</t>
  </si>
  <si>
    <t>Arlövs sockerbruk</t>
  </si>
  <si>
    <t>Burlöv</t>
  </si>
  <si>
    <t>Örtofta sockerbruk</t>
  </si>
  <si>
    <t>Navestad</t>
  </si>
  <si>
    <t>Bjuv</t>
  </si>
  <si>
    <t>Gelita Sweden AB</t>
  </si>
  <si>
    <t>Klippan</t>
  </si>
  <si>
    <t>INOVYN Sverige AB</t>
  </si>
  <si>
    <t>Kraftvärmeverket Munksjö</t>
  </si>
  <si>
    <t>PC Ifö</t>
  </si>
  <si>
    <t>AarhusKarlshamn Sweden AB</t>
  </si>
  <si>
    <t>Kemira Kemi AB</t>
  </si>
  <si>
    <t>Kemira Kemi</t>
  </si>
  <si>
    <t>SCA Wood AB</t>
  </si>
  <si>
    <t>Rundviks sågverk</t>
  </si>
  <si>
    <t>Nordmaling</t>
  </si>
  <si>
    <t>Stenungsund Energi &amp; Miljö AB</t>
  </si>
  <si>
    <t>Perstorp Specialty Chemicals AB</t>
  </si>
  <si>
    <t>Perstorp</t>
  </si>
  <si>
    <t>Orkla Foods Sverige AB</t>
  </si>
  <si>
    <t>Eslövsfabriken</t>
  </si>
  <si>
    <t>Sala-Heby Energi AB</t>
  </si>
  <si>
    <t>Silververket/Värmeverket</t>
  </si>
  <si>
    <t>Sala</t>
  </si>
  <si>
    <t>Bollsta sågverk</t>
  </si>
  <si>
    <t>Scania Oskarshamn</t>
  </si>
  <si>
    <t>SSAB EMEA AB</t>
  </si>
  <si>
    <t>SSAB EMEA Borlänge</t>
  </si>
  <si>
    <t>Hasselfors PC</t>
  </si>
  <si>
    <t>Siljan Timber AB</t>
  </si>
  <si>
    <t>PC Siljanssågen</t>
  </si>
  <si>
    <t>Veolia Sweden AB</t>
  </si>
  <si>
    <t>PC Hjorten</t>
  </si>
  <si>
    <t>Klubbgärdet Fastighets AB</t>
  </si>
  <si>
    <t>PC Lövholmens såg</t>
  </si>
  <si>
    <t>Moelven Valåsen AB</t>
  </si>
  <si>
    <t>Moelven</t>
  </si>
  <si>
    <t>PC Electrolux</t>
  </si>
  <si>
    <t>Fjärrvärmecentralen i Boxholm</t>
  </si>
  <si>
    <t>Boxholm</t>
  </si>
  <si>
    <t>The Absolut Company AB</t>
  </si>
  <si>
    <t>Destilleriet</t>
  </si>
  <si>
    <t>GKN Aerospace Sweden AB</t>
  </si>
  <si>
    <t>Volvoanläggningen</t>
  </si>
  <si>
    <t>Stenstaliden panncentral, Kristinehamn</t>
  </si>
  <si>
    <t>Volvo Powertrain AB</t>
  </si>
  <si>
    <t>Skövdeanläggningen</t>
  </si>
  <si>
    <t>Treetex HVC3 och HVC4</t>
  </si>
  <si>
    <t>Cementa AB</t>
  </si>
  <si>
    <t>Mineralindustri (exkl. metaller)</t>
  </si>
  <si>
    <t>Skövdefabriken</t>
  </si>
  <si>
    <t>Slitefabriken</t>
  </si>
  <si>
    <t>Kalkproduktion Storugns AB</t>
  </si>
  <si>
    <t>Monier Roofing AB</t>
  </si>
  <si>
    <t>Vittinge tegelbruk</t>
  </si>
  <si>
    <t>Heby</t>
  </si>
  <si>
    <t>Nordkalk AB</t>
  </si>
  <si>
    <t>Nordkalk/Köping</t>
  </si>
  <si>
    <t>SMA Mineral AB</t>
  </si>
  <si>
    <t>Luleå kalkverk</t>
  </si>
  <si>
    <t>Ardagh Glass Limmared AB</t>
  </si>
  <si>
    <t>Tranemo</t>
  </si>
  <si>
    <t>SAINT GOBAIN SWEDEN AB</t>
  </si>
  <si>
    <t>Saint Gobain Isover AB</t>
  </si>
  <si>
    <t>Oxelö kalkverk</t>
  </si>
  <si>
    <t>Oxelösund</t>
  </si>
  <si>
    <t>Boda kalkverk</t>
  </si>
  <si>
    <t>Rättvik</t>
  </si>
  <si>
    <t>Rättviks kalkverk</t>
  </si>
  <si>
    <t>Sandarne kalkverk</t>
  </si>
  <si>
    <t>Nynas AB</t>
  </si>
  <si>
    <t>Nynäshamnsraffinaderiet</t>
  </si>
  <si>
    <t>Raffinaderier samt distribution av olja och gas</t>
  </si>
  <si>
    <t>Göteborgsraffinaderiet</t>
  </si>
  <si>
    <t>Preem AB</t>
  </si>
  <si>
    <t>Preemraff i Götebogs kommun</t>
  </si>
  <si>
    <t>St1 Refinery AB</t>
  </si>
  <si>
    <t>Preemraff i Lysekils kommun</t>
  </si>
  <si>
    <t>Lysekil</t>
  </si>
  <si>
    <t>Pappers- och massaindustri samt tryckerier</t>
  </si>
  <si>
    <t>Arctic Paper Munkedals AB</t>
  </si>
  <si>
    <t>Munkedal</t>
  </si>
  <si>
    <t>BillerudKorsnäs Skog &amp; Industri AB</t>
  </si>
  <si>
    <t>BillerudKorsnäs Frövi</t>
  </si>
  <si>
    <t>BillerudKorsnäs Sweden AB</t>
  </si>
  <si>
    <t>Gruvöns bruk</t>
  </si>
  <si>
    <t>Karlsborgs bruk</t>
  </si>
  <si>
    <t>BillerudKorsnäs Skärblacka</t>
  </si>
  <si>
    <t>Nordic Paper Bäckhammar AB</t>
  </si>
  <si>
    <t>Bäckhammars bruk</t>
  </si>
  <si>
    <t>AB Sandvik Materials Technology</t>
  </si>
  <si>
    <t>Domsjö Fabriker AB</t>
  </si>
  <si>
    <t>Domsjö Fabriker</t>
  </si>
  <si>
    <t>RexCell Tissue &amp; Airlaid AB</t>
  </si>
  <si>
    <t>Bengtsfors</t>
  </si>
  <si>
    <t>Skåpaforsverken</t>
  </si>
  <si>
    <t>Fiskeby Board AB.</t>
  </si>
  <si>
    <t>Fiskeby Board AB</t>
  </si>
  <si>
    <t>Mondi Dynäs AB</t>
  </si>
  <si>
    <t>Holmen Paper AB</t>
  </si>
  <si>
    <t>Bravikens pappersbruk</t>
  </si>
  <si>
    <t>Hallsta pappersbruk</t>
  </si>
  <si>
    <t>Iggesund Paperboard AB</t>
  </si>
  <si>
    <t>Iggesunds bruk</t>
  </si>
  <si>
    <t>Smurfit Kappa Kraftliner Piteå AB</t>
  </si>
  <si>
    <t>Smurfit Kappa Kraftliner Piteå</t>
  </si>
  <si>
    <t>Klippans Bruk AB</t>
  </si>
  <si>
    <t>Lessebo Paper AB</t>
  </si>
  <si>
    <t>Lessebo bruk</t>
  </si>
  <si>
    <t>Lessebo</t>
  </si>
  <si>
    <t>Gävle Bruk</t>
  </si>
  <si>
    <t>Metsä Tissue AB</t>
  </si>
  <si>
    <t>Katrinefors bruk</t>
  </si>
  <si>
    <t>Nyboholms bruk</t>
  </si>
  <si>
    <t>Pauliströms bruk</t>
  </si>
  <si>
    <t>Metsä Board Sverige AB</t>
  </si>
  <si>
    <t>Nordic Paper Seffle AB</t>
  </si>
  <si>
    <t>BillerudKorsnäs Rockhammar AB</t>
  </si>
  <si>
    <t>BillerudKorsnäs Rockhammar</t>
  </si>
  <si>
    <t>Rottneros Bruk AB</t>
  </si>
  <si>
    <t>Rottneros bruk</t>
  </si>
  <si>
    <t>Sunne</t>
  </si>
  <si>
    <t>SCA Graphic Sundsvall AB</t>
  </si>
  <si>
    <t>Ortvikens pappersbruk</t>
  </si>
  <si>
    <t>SCA Östrand</t>
  </si>
  <si>
    <t>Timrå</t>
  </si>
  <si>
    <t>Essity Hygiene and Health AB</t>
  </si>
  <si>
    <t>Lilla Edet</t>
  </si>
  <si>
    <t>SCA Munksund AB</t>
  </si>
  <si>
    <t>SCA  Munksund AB</t>
  </si>
  <si>
    <t>Ahlstrom-Munksjö Aspa Bruk AB</t>
  </si>
  <si>
    <t>Askersund</t>
  </si>
  <si>
    <t>Arctic Paper Grycksbo AB</t>
  </si>
  <si>
    <t>Stora Enso Fors AB</t>
  </si>
  <si>
    <t>Stora Enso Paper AB</t>
  </si>
  <si>
    <t>Hylte</t>
  </si>
  <si>
    <t>Stora Enso Paper AB,  Kvarnsveden Mill</t>
  </si>
  <si>
    <t>Stora Enso Nymölla AB</t>
  </si>
  <si>
    <t>Bromölla</t>
  </si>
  <si>
    <t>Stora Enso Pulp AB</t>
  </si>
  <si>
    <t>Skutskärs bruk</t>
  </si>
  <si>
    <t>Älvkarleby</t>
  </si>
  <si>
    <t>Stora Enso Skoghalls bruk</t>
  </si>
  <si>
    <t>Hammarö</t>
  </si>
  <si>
    <t>Sofidel Sweden AB</t>
  </si>
  <si>
    <t>Kinda</t>
  </si>
  <si>
    <t>Södra skogsägarna ekonomisk förening</t>
  </si>
  <si>
    <t>Södra Cell Mönsterås</t>
  </si>
  <si>
    <t>Mönsterås</t>
  </si>
  <si>
    <t>Södra Cell Mörrum</t>
  </si>
  <si>
    <t>Södra Cell Värö</t>
  </si>
  <si>
    <t>Waggeryd Cell AB</t>
  </si>
  <si>
    <t>Vaggeryd</t>
  </si>
  <si>
    <t>Vallviks Bruk AB</t>
  </si>
  <si>
    <t>Vallviks bruk</t>
  </si>
  <si>
    <t>Eda</t>
  </si>
  <si>
    <t>Kanthal AB</t>
  </si>
  <si>
    <t>Hallstahammar</t>
  </si>
  <si>
    <t>Ovako Bar AB</t>
  </si>
  <si>
    <t>Höganäs Sweden AB</t>
  </si>
  <si>
    <t>Höganäs Sweden AB Halmstad</t>
  </si>
  <si>
    <t>Höganäs</t>
  </si>
  <si>
    <t>Outokumpu Stainless AB</t>
  </si>
  <si>
    <t>Avesta Jernverk</t>
  </si>
  <si>
    <t>Degerfors</t>
  </si>
  <si>
    <t>Ovako Sweden AB</t>
  </si>
  <si>
    <t>Ovako Sweden AB, Hofors</t>
  </si>
  <si>
    <t>SSAB EMEA Oxelösund</t>
  </si>
  <si>
    <t>SSAB EMEA Luleå</t>
  </si>
  <si>
    <t>Uddeholms AB</t>
  </si>
  <si>
    <t>Hagfors Jernverk</t>
  </si>
  <si>
    <t>Hagfors</t>
  </si>
  <si>
    <t>Luossavaara-Kiirunavaara AB</t>
  </si>
  <si>
    <t>LKAB Kiruna</t>
  </si>
  <si>
    <t>LKAB Malmberget</t>
  </si>
  <si>
    <t>LKAB Svappavaara</t>
  </si>
  <si>
    <t>Partille Energi AB</t>
  </si>
  <si>
    <t>Björndammens panncentral</t>
  </si>
  <si>
    <t>Partille</t>
  </si>
  <si>
    <t>Volvo Personvagnar AB</t>
  </si>
  <si>
    <t>Volvo Personvagnar AB Karosskomponenter, Olofström</t>
  </si>
  <si>
    <t>Olofström</t>
  </si>
  <si>
    <t>Perstorp Oxo AB</t>
  </si>
  <si>
    <t>Solör Bioenergi Öst AB</t>
  </si>
  <si>
    <t>Talja Panncentral</t>
  </si>
  <si>
    <t>Flen</t>
  </si>
  <si>
    <t>Lindås</t>
  </si>
  <si>
    <t>Bromölla Fjärrvärme AB</t>
  </si>
  <si>
    <t>Bromölla fjärrvärme</t>
  </si>
  <si>
    <t>Lugnviksverket P1 och P2</t>
  </si>
  <si>
    <t>Styckåsverket</t>
  </si>
  <si>
    <t>Äpplet</t>
  </si>
  <si>
    <t>Bokebergs panncentral</t>
  </si>
  <si>
    <t>Panncentral Söder</t>
  </si>
  <si>
    <t>HVC Reserv</t>
  </si>
  <si>
    <t>Befesa Scandust AB</t>
  </si>
  <si>
    <t>PC Långa raden</t>
  </si>
  <si>
    <t>PC Havren</t>
  </si>
  <si>
    <t>Fresenius Kabi AB</t>
  </si>
  <si>
    <t>Fabriken i Brunna</t>
  </si>
  <si>
    <t>LHVC</t>
  </si>
  <si>
    <t>Lund</t>
  </si>
  <si>
    <t>Jokkmokks Värmeverk AB</t>
  </si>
  <si>
    <t>Jokkmokk</t>
  </si>
  <si>
    <t>Nordic carbide AB</t>
  </si>
  <si>
    <t>Reservcentralen i Osby</t>
  </si>
  <si>
    <t>Munkfors Energi AB</t>
  </si>
  <si>
    <t>Munkfors Värmeverk</t>
  </si>
  <si>
    <t>Munkfors</t>
  </si>
  <si>
    <t>A9 Garnisonen, Kristinehamn</t>
  </si>
  <si>
    <t>Källhagsverket, Avesta</t>
  </si>
  <si>
    <t>PC Björkberg, Hudiksvall</t>
  </si>
  <si>
    <t>PC Sjukhuset, Hudiksvall</t>
  </si>
  <si>
    <t>Höghammar Reservcentral</t>
  </si>
  <si>
    <t>FVC AVR Fagersta By</t>
  </si>
  <si>
    <t>Panncentralen Bäckagård</t>
  </si>
  <si>
    <t>HVC Regementet</t>
  </si>
  <si>
    <t>Förvaltningshuset</t>
  </si>
  <si>
    <t>Nyhem HVC</t>
  </si>
  <si>
    <t>Panncentralen 2, Nynäshamn</t>
  </si>
  <si>
    <t>HVC Lindsdal</t>
  </si>
  <si>
    <t>HVC Effektvägen</t>
  </si>
  <si>
    <t>Backa panncentral</t>
  </si>
  <si>
    <t>Hagfors Energi AB</t>
  </si>
  <si>
    <t>Hagfors värmeverk/Ängfallheden</t>
  </si>
  <si>
    <t>HVC Bergbacken</t>
  </si>
  <si>
    <t>Säter</t>
  </si>
  <si>
    <t>HVC Haggården</t>
  </si>
  <si>
    <t>HVC Säters sjukhus</t>
  </si>
  <si>
    <t>HVC Åsen</t>
  </si>
  <si>
    <t>PC Sågen, P4 &amp; P5, Hällefors</t>
  </si>
  <si>
    <t>Hällefors</t>
  </si>
  <si>
    <t>PC 514, P10 &amp; P11, Hällefors</t>
  </si>
  <si>
    <t>Saltvikshöjden</t>
  </si>
  <si>
    <t>Ljungdala panncentral</t>
  </si>
  <si>
    <t>Göviken</t>
  </si>
  <si>
    <t>Körfältet</t>
  </si>
  <si>
    <t>Odensala</t>
  </si>
  <si>
    <t>Torvalla</t>
  </si>
  <si>
    <t>Hetvattencentral Ljungarum</t>
  </si>
  <si>
    <t>Kranen</t>
  </si>
  <si>
    <t>TPC Heden</t>
  </si>
  <si>
    <t>PC Pilen</t>
  </si>
  <si>
    <t>PC Hembygdsgatan</t>
  </si>
  <si>
    <t>PC Tegelbruket</t>
  </si>
  <si>
    <t>PC Bulten</t>
  </si>
  <si>
    <t>HVC Hagaberg</t>
  </si>
  <si>
    <t>HVC Vedevåg</t>
  </si>
  <si>
    <t>Alnarps PC</t>
  </si>
  <si>
    <t>Lomma</t>
  </si>
  <si>
    <t>Återbruket</t>
  </si>
  <si>
    <t>Lilltjärns panncentral</t>
  </si>
  <si>
    <t>Snickarens PC</t>
  </si>
  <si>
    <t>VafabMiljö Kommunalförbund</t>
  </si>
  <si>
    <t>Gryta gasmotor/gaspanna</t>
  </si>
  <si>
    <t>Mölndal Energi AB AstraZenaca effektcentral</t>
  </si>
  <si>
    <t>Panncentral Brandstation effektcentral</t>
  </si>
  <si>
    <t>EC Flygfältet</t>
  </si>
  <si>
    <t>EC Nordkap</t>
  </si>
  <si>
    <t>HVC Svedjan</t>
  </si>
  <si>
    <t>OP Segheten</t>
  </si>
  <si>
    <t>OP Västerhaga</t>
  </si>
  <si>
    <t>Olofströms Kraft AB</t>
  </si>
  <si>
    <t>Agrasjö panncentral</t>
  </si>
  <si>
    <t>Ekerydsplan panncentral</t>
  </si>
  <si>
    <t>Larsgårdens panncentral</t>
  </si>
  <si>
    <t>Vilbokens panncentral</t>
  </si>
  <si>
    <t>FP och OP</t>
  </si>
  <si>
    <t>PC Kristineberg</t>
  </si>
  <si>
    <t>Anläggning Loket</t>
  </si>
  <si>
    <t>Diakonen</t>
  </si>
  <si>
    <t>Tjuren</t>
  </si>
  <si>
    <t>Kuggstången panncentral</t>
  </si>
  <si>
    <t>Lasarettet panncentral</t>
  </si>
  <si>
    <t>Skruven panncentral</t>
  </si>
  <si>
    <t>PC Nybygget</t>
  </si>
  <si>
    <t>Värmeverket Surahammar</t>
  </si>
  <si>
    <t>Stormyrens HVC</t>
  </si>
  <si>
    <t>Värnamo Energi AB Värmeverk</t>
  </si>
  <si>
    <t>Cloetta HVC</t>
  </si>
  <si>
    <t>FFV HVC</t>
  </si>
  <si>
    <t>Kärna Brunn HVC</t>
  </si>
  <si>
    <t>Ljungsbro HVC</t>
  </si>
  <si>
    <t>Tierps Fjärrvärme AB</t>
  </si>
  <si>
    <t>Vallskogaväg 6 (f.d gasolanläggningen)</t>
  </si>
  <si>
    <t>Tierp</t>
  </si>
  <si>
    <t>Oljecentralen</t>
  </si>
  <si>
    <t>Panncentral Rosenhäll</t>
  </si>
  <si>
    <t>Västvatten AB</t>
  </si>
  <si>
    <t>Skansverket</t>
  </si>
  <si>
    <t>Ulricehamn Energi AB</t>
  </si>
  <si>
    <t>HVC Simhallen</t>
  </si>
  <si>
    <t>Okvista värmeverk</t>
  </si>
  <si>
    <t>Vallentuna</t>
  </si>
  <si>
    <t>Vallentuna värmeverk</t>
  </si>
  <si>
    <t>Varberg Energi AB</t>
  </si>
  <si>
    <t>PC Sjukhuset Varberg</t>
  </si>
  <si>
    <t>PC Domarringen</t>
  </si>
  <si>
    <t>PC Lärkträdet</t>
  </si>
  <si>
    <t>PC Listen</t>
  </si>
  <si>
    <t>Blomgatan</t>
  </si>
  <si>
    <t>Tallholmen</t>
  </si>
  <si>
    <t>Skrubbs panna 2</t>
  </si>
  <si>
    <t>Suderbys Hejdeby 1:58</t>
  </si>
  <si>
    <t>FVC2 Fårbo</t>
  </si>
  <si>
    <t>FVC6 Lasarettets panncentral</t>
  </si>
  <si>
    <t>Fjärrvärmecentral Ödåkra</t>
  </si>
  <si>
    <t>Björknan Mönsterås Fjärrvärme</t>
  </si>
  <si>
    <t>Stolpen Mönsterås Fjärrvärme</t>
  </si>
  <si>
    <t>HVC1 Fräsen</t>
  </si>
  <si>
    <t>PC Kungsmarken i Karlskrona</t>
  </si>
  <si>
    <t>Västfastigheter Västra Götalandsregionen</t>
  </si>
  <si>
    <t>Sahlgrenska sjukhusets reservkraft</t>
  </si>
  <si>
    <t>Farmarenergi i Åtvidaberg AB</t>
  </si>
  <si>
    <t>Panncentral Eksätter</t>
  </si>
  <si>
    <t>Reservcentralen Gjuterigatan</t>
  </si>
  <si>
    <t>Stensikens PC</t>
  </si>
  <si>
    <t>Paroc AB</t>
  </si>
  <si>
    <t>Hällekisfabriken</t>
  </si>
  <si>
    <t>IKEA Industry Hultsfred AB</t>
  </si>
  <si>
    <t>PC AGA, Avesta</t>
  </si>
  <si>
    <t>Nygårds panncentral</t>
  </si>
  <si>
    <t>Åmål</t>
  </si>
  <si>
    <t>SCA Energy AB BioNorr</t>
  </si>
  <si>
    <t>Moskogen kraftvärmeverk</t>
  </si>
  <si>
    <t>Norra Mölnvik</t>
  </si>
  <si>
    <t>Värmdö</t>
  </si>
  <si>
    <t>Hästhagen</t>
  </si>
  <si>
    <t>Kils Energi AB</t>
  </si>
  <si>
    <t>Lersäters panncentral</t>
  </si>
  <si>
    <t>Kil</t>
  </si>
  <si>
    <t>Karlslunds panncentral</t>
  </si>
  <si>
    <t>Dalidens panncentral</t>
  </si>
  <si>
    <t>PC Bäckfåran</t>
  </si>
  <si>
    <t>Volvo Panncentral</t>
  </si>
  <si>
    <t>Åmåls PC</t>
  </si>
  <si>
    <t>Fagersta Stainless AB</t>
  </si>
  <si>
    <t>Fagersta 3:3 + Semla</t>
  </si>
  <si>
    <t>Nyby Operations</t>
  </si>
  <si>
    <t>Effektvägen Pellets</t>
  </si>
  <si>
    <t>PC Vä</t>
  </si>
  <si>
    <t>Ovako Bar AB, Boxholm</t>
  </si>
  <si>
    <t>PC Iggesund, Hudiksvall</t>
  </si>
  <si>
    <t>Ovako Sweden AB, Hällefors</t>
  </si>
  <si>
    <t>Panncentral Röbäck</t>
  </si>
  <si>
    <t>Storegårdens panncentral</t>
  </si>
  <si>
    <t>Platenskolan</t>
  </si>
  <si>
    <t>TPC Sjöstad</t>
  </si>
  <si>
    <t>Degerfors Energi AB</t>
  </si>
  <si>
    <t>HVC Degerfors</t>
  </si>
  <si>
    <t>Tidaholms Energi ABs Kraftvärmeverk</t>
  </si>
  <si>
    <t>Reservpanncentralen Mossgatan</t>
  </si>
  <si>
    <t>Ferrum</t>
  </si>
  <si>
    <t>Glaciären</t>
  </si>
  <si>
    <t>Hjalmar Lundbohmsskolan</t>
  </si>
  <si>
    <t>TPC Zakrisdal</t>
  </si>
  <si>
    <t>Söderköping</t>
  </si>
  <si>
    <t>Hamra fjärrvärmecentral</t>
  </si>
  <si>
    <t>Vallapannan</t>
  </si>
  <si>
    <t>Hörneborgsverket</t>
  </si>
  <si>
    <t>Älvsbyns Energi AB</t>
  </si>
  <si>
    <t>Älvsbyns hetvattencentral</t>
  </si>
  <si>
    <t>Älvsbyn</t>
  </si>
  <si>
    <t>Höganäs Energi AB</t>
  </si>
  <si>
    <t>Hetvattencentral 1</t>
  </si>
  <si>
    <t>Biovärmeverket i Klippan</t>
  </si>
  <si>
    <t>PC Städet</t>
  </si>
  <si>
    <t>Dåva kraftvärmeverk</t>
  </si>
  <si>
    <t>PC Halda</t>
  </si>
  <si>
    <t>RPC Skåre</t>
  </si>
  <si>
    <t>Jabo Fjärrvärmeverk</t>
  </si>
  <si>
    <t>Tranemo panncentral</t>
  </si>
  <si>
    <t>Reservpanna Timrå Tallnäs</t>
  </si>
  <si>
    <t>Reservpannor Timrå industriområde</t>
  </si>
  <si>
    <t>Badhusvägen PC</t>
  </si>
  <si>
    <t>Håbo</t>
  </si>
  <si>
    <t>Tegelbruksvägen PC</t>
  </si>
  <si>
    <t>Saint Gobain Sweden AB BU Gyproc</t>
  </si>
  <si>
    <t>Reservpanncentralen i Älmhult</t>
  </si>
  <si>
    <t>Knauf Danogips GmbH</t>
  </si>
  <si>
    <t>Backen</t>
  </si>
  <si>
    <t>Värmeverk Häggatorps i Ronneby</t>
  </si>
  <si>
    <t>PC Åhus</t>
  </si>
  <si>
    <t>Kilsunds panncentral</t>
  </si>
  <si>
    <t>Reservcentral Vagnen 4 i Ljungby</t>
  </si>
  <si>
    <t>Njudung Energi Sävsjö AB</t>
  </si>
  <si>
    <t>Hantverkaren</t>
  </si>
  <si>
    <t>Sävsjö</t>
  </si>
  <si>
    <t>Södra industriområdet</t>
  </si>
  <si>
    <t>Hammarö Energi AB</t>
  </si>
  <si>
    <t>Skoghall panncentral</t>
  </si>
  <si>
    <t>Elmeverket i Älmhult</t>
  </si>
  <si>
    <t>Spetslastpanna Hagfors Jernverk</t>
  </si>
  <si>
    <t>HVC Ekobilen</t>
  </si>
  <si>
    <t>PC Holmsund</t>
  </si>
  <si>
    <t>FVC Kvarnsveden</t>
  </si>
  <si>
    <t>FVC Romme</t>
  </si>
  <si>
    <t>Ekobackens PC</t>
  </si>
  <si>
    <t>Trollhättan Energi AB, Näl</t>
  </si>
  <si>
    <t>Hetvattencentral Flahult</t>
  </si>
  <si>
    <t>Hetvattencentral Bankeryd Alva</t>
  </si>
  <si>
    <t>Hetvattencentral Bankeryd</t>
  </si>
  <si>
    <t>Uddetorp</t>
  </si>
  <si>
    <t>Telge Nät AB</t>
  </si>
  <si>
    <t>Järna panncentral</t>
  </si>
  <si>
    <t>Stora Enso Timber AB</t>
  </si>
  <si>
    <t>Ala Sågverk</t>
  </si>
  <si>
    <t>PC Verket</t>
  </si>
  <si>
    <t>Panncentralen Gästgivaren</t>
  </si>
  <si>
    <t>Bergkvist Insjön AB</t>
  </si>
  <si>
    <t>Bergkvist-Insjön</t>
  </si>
  <si>
    <t>Leksand</t>
  </si>
  <si>
    <t>Kraftvärmeverk Karlskrona</t>
  </si>
  <si>
    <t>PC Orsa Gamla</t>
  </si>
  <si>
    <t>Orsa</t>
  </si>
  <si>
    <t>PC Orsa Nya</t>
  </si>
  <si>
    <t>PC Solskiftet</t>
  </si>
  <si>
    <t>Gåshaga</t>
  </si>
  <si>
    <t>Trelleborgs Fjärrvärme AB</t>
  </si>
  <si>
    <t>Östervångsverket</t>
  </si>
  <si>
    <t>Trelleborg</t>
  </si>
  <si>
    <t>Sjöviksverket</t>
  </si>
  <si>
    <t>Volvo Personvagnar AB Torslanda</t>
  </si>
  <si>
    <t>Hässleholmsfabriken</t>
  </si>
  <si>
    <t>PC Sandåsavägen</t>
  </si>
  <si>
    <t>Härjeåns Energi AB</t>
  </si>
  <si>
    <t>HVC Kopparslagaren</t>
  </si>
  <si>
    <t>Härjedalen</t>
  </si>
  <si>
    <t>PC Östrand</t>
  </si>
  <si>
    <t>Renova AB</t>
  </si>
  <si>
    <t>Renova avfallsförbränningsanläggning</t>
  </si>
  <si>
    <t>Sösia fjärrvärmeanläggning</t>
  </si>
  <si>
    <t>Åre</t>
  </si>
  <si>
    <t>Åre Norra</t>
  </si>
  <si>
    <t>Sandåsa Timber AB</t>
  </si>
  <si>
    <t>Åkers sågverk</t>
  </si>
  <si>
    <t>Nacka Strand</t>
  </si>
  <si>
    <t>Reservkraft Hedensbyn</t>
  </si>
  <si>
    <t>ER1</t>
  </si>
  <si>
    <t>Hetvattencentral Liljeholmen</t>
  </si>
  <si>
    <t>Norsaverkets avfallsförbränningsanläggning</t>
  </si>
  <si>
    <t>Åmotfors Energi AB</t>
  </si>
  <si>
    <t>Åmotfors Energi</t>
  </si>
  <si>
    <t>Haparanda Värmeverk AB</t>
  </si>
  <si>
    <t>Haparanda</t>
  </si>
  <si>
    <t>IKEA Industry Älmhult</t>
  </si>
  <si>
    <t>SYSAV</t>
  </si>
  <si>
    <t>Sysavs avfallsförbränningsanläggning</t>
  </si>
  <si>
    <t>Vara Energi Värme AB</t>
  </si>
  <si>
    <t>Vara Energi panncentral</t>
  </si>
  <si>
    <t>Vara</t>
  </si>
  <si>
    <t>Oljecontainer</t>
  </si>
  <si>
    <t>Yara AB</t>
  </si>
  <si>
    <t>Yara AB Köpingsfabriken</t>
  </si>
  <si>
    <t>N2O</t>
  </si>
  <si>
    <t>Örtoftaverket</t>
  </si>
  <si>
    <t>Panncentralen vid Skinnskattebergs sågverk</t>
  </si>
  <si>
    <t>Skinnskatteberg</t>
  </si>
  <si>
    <t>Ämthyttans panncentral</t>
  </si>
  <si>
    <t>Lillesjöverket</t>
  </si>
  <si>
    <t>Värmekällan</t>
  </si>
  <si>
    <t>BI-QEM Resins AB</t>
  </si>
  <si>
    <t>Avfallspanna Mora - Utmeland</t>
  </si>
  <si>
    <t>Celanese Production Sweden AB</t>
  </si>
  <si>
    <t>Celanese Emulsions Norden AB</t>
  </si>
  <si>
    <t>Läggesta Panncentral</t>
  </si>
  <si>
    <t>Kubikenborg Aluminium AB</t>
  </si>
  <si>
    <t>C2F6, CF4, CO2</t>
  </si>
  <si>
    <t>Vargön Alloys AB</t>
  </si>
  <si>
    <t>LVC4 Lyviksverket</t>
  </si>
  <si>
    <t>Kristinehed avfallskraftvärmeverk</t>
  </si>
  <si>
    <t>Varaslättens lagerhus ek för</t>
  </si>
  <si>
    <t>Varaslättens lagerhus</t>
  </si>
  <si>
    <t>Kullö panncentral</t>
  </si>
  <si>
    <t>Vaxholm</t>
  </si>
  <si>
    <t>Hetvattencentral Axamo</t>
  </si>
  <si>
    <t>Reservcentral Värmeverket 1</t>
  </si>
  <si>
    <t>Panncentralen Gällivare sjukhus NLL</t>
  </si>
  <si>
    <t>Edsbyn</t>
  </si>
  <si>
    <t>Filbornaverket</t>
  </si>
  <si>
    <t>Bomhus Energi AB</t>
  </si>
  <si>
    <t>Bomhus Energi</t>
  </si>
  <si>
    <t>AB Karl Hedins sågverk</t>
  </si>
  <si>
    <t>Krylbo sågverk</t>
  </si>
  <si>
    <t>Värmeverket Hamnen</t>
  </si>
  <si>
    <t>Åsby panncentral</t>
  </si>
  <si>
    <t>SSAB EMEA Finspång</t>
  </si>
  <si>
    <t>Brunflo Åkre</t>
  </si>
  <si>
    <t>Nipan</t>
  </si>
  <si>
    <t>Pinnacle Sweden AB</t>
  </si>
  <si>
    <t>Fritsla Panncentral</t>
  </si>
  <si>
    <t>Swedish Hospital Partners AB</t>
  </si>
  <si>
    <t>Reservkraftanläggning för Nya Karolinska i Solna</t>
  </si>
  <si>
    <t>PC STENA</t>
  </si>
  <si>
    <t>Sandkilsverket Åkersberga</t>
  </si>
  <si>
    <t>TC1 &amp; TC2</t>
  </si>
  <si>
    <t>Panncentral F17</t>
  </si>
  <si>
    <t>PC Huven</t>
  </si>
  <si>
    <t>COOP Terminalen</t>
  </si>
  <si>
    <t>Gaspanna Sjukhuset</t>
  </si>
  <si>
    <t>Hjo Energi AB</t>
  </si>
  <si>
    <t>Värmeverket Hjo Energi AB</t>
  </si>
  <si>
    <t>Hjo</t>
  </si>
  <si>
    <t>Vilbokens biopanna</t>
  </si>
  <si>
    <t>PC Ekenässjön</t>
  </si>
  <si>
    <t>Arninge fjärrvärmeanläggning</t>
  </si>
  <si>
    <t>Åva fjärrvärmeanläggning</t>
  </si>
  <si>
    <t>PC Bonaren</t>
  </si>
  <si>
    <t>PC Samhall</t>
  </si>
  <si>
    <t>PC Köpmannen</t>
  </si>
  <si>
    <t>HVC Söderala</t>
  </si>
  <si>
    <t>Bulten</t>
  </si>
  <si>
    <t>Panncentral Lokstallsvägen</t>
  </si>
  <si>
    <t>Arvika Teknik AB</t>
  </si>
  <si>
    <t>Rötgaspannan Arvika avloppsreningsverk</t>
  </si>
  <si>
    <t>Brandmannen Hjo Energi AB</t>
  </si>
  <si>
    <t>Odal Hjo Energi AB</t>
  </si>
  <si>
    <t>HVC Stora Valla</t>
  </si>
  <si>
    <t>Lotta</t>
  </si>
  <si>
    <t>PC Heden Mora</t>
  </si>
  <si>
    <t>KVV Transtorp</t>
  </si>
  <si>
    <t>KVV Kopparslagaren</t>
  </si>
  <si>
    <t>Panncentral biolja</t>
  </si>
  <si>
    <t>Oxhagen containerpanna</t>
  </si>
  <si>
    <t>PC City</t>
  </si>
  <si>
    <t>Pc 8 Porsödalen</t>
  </si>
  <si>
    <t>Gislaved Energi AB</t>
  </si>
  <si>
    <t>Mossarp PC</t>
  </si>
  <si>
    <t>Gislaved</t>
  </si>
  <si>
    <t>Gisle PC</t>
  </si>
  <si>
    <t>MPC Brandstation</t>
  </si>
  <si>
    <t>Anderstorp PC</t>
  </si>
  <si>
    <t>Dalby</t>
  </si>
  <si>
    <t>Sobackens Miljöanläggning</t>
  </si>
  <si>
    <t>Navet</t>
  </si>
  <si>
    <t>Överskott/ underskott</t>
  </si>
  <si>
    <t>Kommentar</t>
  </si>
  <si>
    <t>NAP nr</t>
  </si>
  <si>
    <t>Huvudman</t>
  </si>
  <si>
    <t>Utsläppt gas</t>
  </si>
  <si>
    <t>Summa</t>
  </si>
  <si>
    <t>SUMMA</t>
  </si>
  <si>
    <t>* Siffrorna är preliminära</t>
  </si>
  <si>
    <t>Utsläpp 2018 (tusen ton CO2 ekv)</t>
  </si>
  <si>
    <t>Utsläpp 2019 (tusen ton CO2 ekv)</t>
  </si>
  <si>
    <t>Utsläpp 2013 (tusen ton CO2 ekv)</t>
  </si>
  <si>
    <t>Utsläpp 2014 (tusen ton CO2 ekv)</t>
  </si>
  <si>
    <t>Utsläpp 2015 (tusen ton CO2 ekv)</t>
  </si>
  <si>
    <t>Utsläpp 2016 (tusen ton CO2 ekv)</t>
  </si>
  <si>
    <t>Utsläpp 2017 (tusen ton CO2 ekv)</t>
  </si>
  <si>
    <t>Nevel AB</t>
  </si>
  <si>
    <t>Biond Heat Production AB</t>
  </si>
  <si>
    <t>Nouryon Pulp and Performance Chemicals AB</t>
  </si>
  <si>
    <t>Höganäs Borgestad AB</t>
  </si>
  <si>
    <t>SCA Obbola AB</t>
  </si>
  <si>
    <t>Ahlstrom-Munksjö AB</t>
  </si>
  <si>
    <t>Stora Enso AB</t>
  </si>
  <si>
    <t>Björneborg Steel AB</t>
  </si>
  <si>
    <t>SCA Energy AB</t>
  </si>
  <si>
    <t>Heden reservcentral</t>
  </si>
  <si>
    <t>Nybro Värmecentral</t>
  </si>
  <si>
    <t>Kramfors, HVC Brunne</t>
  </si>
  <si>
    <t>Riskullaverket</t>
  </si>
  <si>
    <t>Svenljunga fjärrvärmeverk</t>
  </si>
  <si>
    <t>HVC3 Tornby</t>
  </si>
  <si>
    <t>Hultsfred, Värmeverk</t>
  </si>
  <si>
    <t>Tibro, Baggeboverket</t>
  </si>
  <si>
    <t>Nouryon Functional Chemicals AB</t>
  </si>
  <si>
    <t>AAK Sweden AB</t>
  </si>
  <si>
    <t>SCA Obbola</t>
  </si>
  <si>
    <t>Stora Enso Paper AB Hylte Mill</t>
  </si>
  <si>
    <t>Bjuv, Gunnarstorpsvägen</t>
  </si>
  <si>
    <t>Kraftvärmeverket Gjutaren</t>
  </si>
  <si>
    <t>Tibro, Järnvägsgatan</t>
  </si>
  <si>
    <t>Panna 11</t>
  </si>
  <si>
    <t>Bjuv, Höganäs Bjuf</t>
  </si>
  <si>
    <t>Orrekullens Panncentral</t>
  </si>
  <si>
    <t>Högbytorp CHP</t>
  </si>
  <si>
    <t>VC3</t>
  </si>
  <si>
    <t>PC Industrivägen</t>
  </si>
  <si>
    <t>PC Manhem</t>
  </si>
  <si>
    <t>PC Sävast</t>
  </si>
  <si>
    <t>PC P5</t>
  </si>
  <si>
    <t>PC Bodensågen</t>
  </si>
  <si>
    <t>PC Bränslan</t>
  </si>
  <si>
    <t>Panncentral Badhuset</t>
  </si>
  <si>
    <t>Totala Utsläpp (ton CO2 ekv)</t>
  </si>
  <si>
    <t>Procentuell förändring</t>
  </si>
  <si>
    <t>Utsläpp 2020 (tusen ton CO2 ekv)</t>
  </si>
  <si>
    <t>Utsläpp 2019 (ton CO2ekv)</t>
  </si>
  <si>
    <t>Utsläpp 2020 (ton CO2 ekv)</t>
  </si>
  <si>
    <t>Utfärdade utsläppsrätter*</t>
  </si>
  <si>
    <t>Borås Energi och Miljö AB</t>
  </si>
  <si>
    <t>Gävle Kraftvärme AB</t>
  </si>
  <si>
    <t>Värmevärden i Hofors AB</t>
  </si>
  <si>
    <t>Boliden Mineral AB</t>
  </si>
  <si>
    <t>Figeholm</t>
  </si>
  <si>
    <t>ABB Power Grids Sweden AB</t>
  </si>
  <si>
    <t>Crane AB Ångcentral</t>
  </si>
  <si>
    <t>Crane AB</t>
  </si>
  <si>
    <t>Värmeverket Rättvik</t>
  </si>
  <si>
    <t>Värmevärden Siljan AB</t>
  </si>
  <si>
    <t>Haparanda Ahlmarksvägen</t>
  </si>
  <si>
    <t>IKEA Industry Älmhult AB</t>
  </si>
  <si>
    <t>Ale Fjärrvärme AB</t>
  </si>
  <si>
    <t>Mariestads kommun</t>
  </si>
  <si>
    <t>TPC Härjedalsgatan</t>
  </si>
  <si>
    <t>Haparanda Biooljepanna</t>
  </si>
  <si>
    <t>Mariestads avloppsreningsverk</t>
  </si>
  <si>
    <t>Värmevärden i Hofors Ångcentralen</t>
  </si>
  <si>
    <t>Deponigasanläggning</t>
  </si>
  <si>
    <t>Site Eskilstuna</t>
  </si>
  <si>
    <t>Site Västerås</t>
  </si>
  <si>
    <t>Site Katrineholm</t>
  </si>
  <si>
    <t>Foodhill, Bjuv</t>
  </si>
  <si>
    <t>InterXion STO anläggningar</t>
  </si>
  <si>
    <t>Värmevärden Säffle AB</t>
  </si>
  <si>
    <t>Adven AB</t>
  </si>
  <si>
    <t>Amazon Data Services AB</t>
  </si>
  <si>
    <t>InterXion Sverige AB</t>
  </si>
  <si>
    <t>Hetvattencentralen Stigamo</t>
  </si>
  <si>
    <t>Husum Pulp AB</t>
  </si>
  <si>
    <t>Gasturbin, G5 Södra</t>
  </si>
  <si>
    <t>HVC Deponigas</t>
  </si>
  <si>
    <t>Reservcentral Slipstenen 3</t>
  </si>
  <si>
    <t>Forumpannan</t>
  </si>
  <si>
    <t>Utsläpp 2021 (ton CO2 ekv)</t>
  </si>
  <si>
    <t>Utsläpp 2021 (tusen ton CO2 ekv)</t>
  </si>
  <si>
    <t>Ingelsta HVC</t>
  </si>
  <si>
    <t>E.ON Energiinfrastruktur AB</t>
  </si>
  <si>
    <t>HVC Rötgas</t>
  </si>
  <si>
    <t>Arla panncentral</t>
  </si>
  <si>
    <t>*Preliminär</t>
  </si>
  <si>
    <t xml:space="preserve">Statistik utsläpp och utfärdade fria utsläppsrätter för 2022 års utsläpp inom EU ETS </t>
  </si>
  <si>
    <t>Observera att det angivna utsläppet är preliminärt (2023-04-05)</t>
  </si>
  <si>
    <t>2022*</t>
  </si>
  <si>
    <t>Utsläpp 2022 (tusen ton CO2 ekv)</t>
  </si>
  <si>
    <t>Skillnad i procent mellan 2013 och 2022</t>
  </si>
  <si>
    <t>Utsläpp 2022 (ton CO2 ekv)</t>
  </si>
  <si>
    <t>Utfärdade utsläppsrätter 2022</t>
  </si>
  <si>
    <t>Utsläpp 2022* (ton CO2 ekv)</t>
  </si>
  <si>
    <t>2022 överskott/ underskott (utfärdade utsläppsrätter jmf utsläpp)</t>
  </si>
  <si>
    <t>* Utsläppet är preliminärt 2023-04-05</t>
  </si>
  <si>
    <t xml:space="preserve">Statistik EU ETS utsläpp 2019, 2020, 2021 och 2022 samt utfärdade fria utsläppsrätter för 2022 per bransch </t>
  </si>
  <si>
    <t>Reservkraft Södersjukhuset</t>
  </si>
  <si>
    <t>Askims PC</t>
  </si>
  <si>
    <t>Haparanda P1</t>
  </si>
  <si>
    <t>Trelleborg Bio 10</t>
  </si>
  <si>
    <t>Setrapannan</t>
  </si>
  <si>
    <t>TPC Sjukhuset</t>
  </si>
  <si>
    <t>Tuna 3:4</t>
  </si>
  <si>
    <t>Skogmur 3:2</t>
  </si>
  <si>
    <t>HVC Karlsnäs</t>
  </si>
  <si>
    <t>PC Tostarp</t>
  </si>
  <si>
    <t>LOCUM Aktiebolag</t>
  </si>
  <si>
    <t>Göteborg Energi Aktiebolag</t>
  </si>
  <si>
    <t>Haparanda Värmeverk Aktiebolag</t>
  </si>
  <si>
    <t>Microsoft Sweden 1172 AB</t>
  </si>
  <si>
    <t>Ulricehamns Energi Aktiebolag</t>
  </si>
  <si>
    <t>Procentuell del av EU ETS i Sverige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</si>
</sst>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0_ ;\-0\ 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0"/>
      <color rgb="FF363636"/>
      <name val="Arial"/>
      <family val="2"/>
    </font>
    <font>
      <sz val="10"/>
      <color rgb="FF363636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7">
    <xf numFmtId="0" fontId="0" fillId="0" borderId="0" xfId="0"/>
    <xf numFmtId="3" fontId="0" fillId="0" borderId="0" xfId="0" applyNumberFormat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3" fontId="3" fillId="0" borderId="5" xfId="0" applyNumberFormat="1" applyFont="1" applyBorder="1"/>
    <xf numFmtId="0" fontId="3" fillId="5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3" fontId="0" fillId="0" borderId="1" xfId="1" applyNumberFormat="1" applyFont="1" applyBorder="1"/>
    <xf numFmtId="0" fontId="0" fillId="0" borderId="7" xfId="0" applyBorder="1" applyAlignment="1">
      <alignment wrapText="1"/>
    </xf>
    <xf numFmtId="0" fontId="3" fillId="0" borderId="4" xfId="0" applyFont="1" applyBorder="1" applyAlignment="1">
      <alignment wrapText="1"/>
    </xf>
    <xf numFmtId="3" fontId="3" fillId="0" borderId="5" xfId="1" applyNumberFormat="1" applyFont="1" applyBorder="1"/>
    <xf numFmtId="3" fontId="3" fillId="0" borderId="6" xfId="1" applyNumberFormat="1" applyFont="1" applyBorder="1"/>
    <xf numFmtId="0" fontId="7" fillId="0" borderId="0" xfId="0" applyFont="1"/>
    <xf numFmtId="9" fontId="0" fillId="0" borderId="1" xfId="1" applyFont="1" applyBorder="1"/>
    <xf numFmtId="0" fontId="0" fillId="0" borderId="1" xfId="0" applyBorder="1" applyAlignment="1">
      <alignment horizont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right" vertical="center"/>
    </xf>
    <xf numFmtId="3" fontId="3" fillId="0" borderId="8" xfId="0" applyNumberFormat="1" applyFont="1" applyBorder="1"/>
    <xf numFmtId="0" fontId="3" fillId="5" borderId="1" xfId="0" applyFont="1" applyFill="1" applyBorder="1" applyAlignment="1">
      <alignment horizontal="right" vertical="center" wrapText="1"/>
    </xf>
    <xf numFmtId="9" fontId="0" fillId="0" borderId="0" xfId="0" applyNumberFormat="1"/>
    <xf numFmtId="164" fontId="0" fillId="0" borderId="1" xfId="2" applyNumberFormat="1" applyFont="1" applyBorder="1"/>
    <xf numFmtId="1" fontId="2" fillId="3" borderId="3" xfId="0" applyNumberFormat="1" applyFont="1" applyFill="1" applyBorder="1" applyAlignment="1">
      <alignment horizontal="left" vertical="center"/>
    </xf>
    <xf numFmtId="1" fontId="0" fillId="0" borderId="1" xfId="0" applyNumberFormat="1" applyBorder="1"/>
    <xf numFmtId="1" fontId="2" fillId="3" borderId="1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1" fontId="2" fillId="3" borderId="9" xfId="0" applyNumberFormat="1" applyFont="1" applyFill="1" applyBorder="1" applyAlignment="1">
      <alignment horizontal="left" vertical="center"/>
    </xf>
    <xf numFmtId="1" fontId="0" fillId="0" borderId="10" xfId="0" applyNumberFormat="1" applyBorder="1"/>
    <xf numFmtId="165" fontId="0" fillId="0" borderId="0" xfId="1" applyNumberFormat="1" applyFont="1"/>
  </cellXfs>
  <cellStyles count="3">
    <cellStyle name="Normal" xfId="0" builtinId="0"/>
    <cellStyle name="Procent" xfId="1" builtinId="5"/>
    <cellStyle name="Valuta" xfId="2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Procentuell del av EU ETS i Sverige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per bransch'!$H$3</c:f>
              <c:strCache>
                <c:ptCount val="1"/>
                <c:pt idx="0">
                  <c:v>Procentuell del av EU ETS i Sverige 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 per bransch'!$A$4:$A$12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'2022 per bransch'!$H$4:$H$12</c:f>
              <c:numCache>
                <c:formatCode>0%</c:formatCode>
                <c:ptCount val="9"/>
                <c:pt idx="0">
                  <c:v>0.31898603805718478</c:v>
                </c:pt>
                <c:pt idx="1">
                  <c:v>0.20429838366040626</c:v>
                </c:pt>
                <c:pt idx="2">
                  <c:v>0.1419856278049102</c:v>
                </c:pt>
                <c:pt idx="3">
                  <c:v>0.15131830071740912</c:v>
                </c:pt>
                <c:pt idx="4">
                  <c:v>5.6653721028906361E-2</c:v>
                </c:pt>
                <c:pt idx="5">
                  <c:v>4.2199917224637701E-2</c:v>
                </c:pt>
                <c:pt idx="6">
                  <c:v>3.6658509948334493E-2</c:v>
                </c:pt>
                <c:pt idx="7">
                  <c:v>4.0545939080142361E-2</c:v>
                </c:pt>
                <c:pt idx="8">
                  <c:v>7.3535624780687201E-3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9-4D0F-B9D4-183F50603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3953952"/>
        <c:axId val="733951984"/>
      </c:barChart>
      <c:catAx>
        <c:axId val="73395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3951984"/>
        <c:crosses val="autoZero"/>
        <c:auto val="1"/>
        <c:lblAlgn val="ctr"/>
        <c:lblOffset val="100"/>
        <c:noMultiLvlLbl val="0"/>
      </c:catAx>
      <c:valAx>
        <c:axId val="73395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395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aseline="0"/>
              <a:t>Utsläpp per bransch 2019-2022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per bransch'!$B$3</c:f>
              <c:strCache>
                <c:ptCount val="1"/>
                <c:pt idx="0">
                  <c:v>Utsläpp 2019 (ton CO2ekv)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 per bransch'!$A$4:$A$12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'2022 per bransch'!$B$4:$B$12</c:f>
              <c:numCache>
                <c:formatCode>#,##0</c:formatCode>
                <c:ptCount val="9"/>
                <c:pt idx="0">
                  <c:v>6167290</c:v>
                </c:pt>
                <c:pt idx="1">
                  <c:v>3944738</c:v>
                </c:pt>
                <c:pt idx="2">
                  <c:v>2786228</c:v>
                </c:pt>
                <c:pt idx="3">
                  <c:v>2391596</c:v>
                </c:pt>
                <c:pt idx="4">
                  <c:v>1229904</c:v>
                </c:pt>
                <c:pt idx="5">
                  <c:v>826143</c:v>
                </c:pt>
                <c:pt idx="6">
                  <c:v>696323</c:v>
                </c:pt>
                <c:pt idx="7">
                  <c:v>733646</c:v>
                </c:pt>
                <c:pt idx="8">
                  <c:v>119226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1-4636-BD9A-8466E8E73296}"/>
            </c:ext>
          </c:extLst>
        </c:ser>
        <c:ser>
          <c:idx val="1"/>
          <c:order val="1"/>
          <c:tx>
            <c:strRef>
              <c:f>'2022 per bransch'!$C$3</c:f>
              <c:strCache>
                <c:ptCount val="1"/>
                <c:pt idx="0">
                  <c:v>Utsläpp 2020 (ton CO2 ekv)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'2022 per bransch'!$A$4:$A$12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'2022 per bransch'!$C$4:$C$12</c:f>
              <c:numCache>
                <c:formatCode>#,##0</c:formatCode>
                <c:ptCount val="9"/>
                <c:pt idx="0">
                  <c:v>5378831</c:v>
                </c:pt>
                <c:pt idx="1">
                  <c:v>3182369</c:v>
                </c:pt>
                <c:pt idx="2">
                  <c:v>2649677</c:v>
                </c:pt>
                <c:pt idx="3">
                  <c:v>2332033</c:v>
                </c:pt>
                <c:pt idx="4">
                  <c:v>881351</c:v>
                </c:pt>
                <c:pt idx="5">
                  <c:v>798374</c:v>
                </c:pt>
                <c:pt idx="6">
                  <c:v>616606</c:v>
                </c:pt>
                <c:pt idx="7">
                  <c:v>719504</c:v>
                </c:pt>
                <c:pt idx="8">
                  <c:v>146834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1-4636-BD9A-8466E8E73296}"/>
            </c:ext>
          </c:extLst>
        </c:ser>
        <c:ser>
          <c:idx val="2"/>
          <c:order val="2"/>
          <c:tx>
            <c:strRef>
              <c:f>'2022 per bransch'!$D$3</c:f>
              <c:strCache>
                <c:ptCount val="1"/>
                <c:pt idx="0">
                  <c:v>Utsläpp 2021 (ton CO2 ekv)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'2022 per bransch'!$D$4:$D$12</c:f>
              <c:numCache>
                <c:formatCode>#,##0</c:formatCode>
                <c:ptCount val="9"/>
                <c:pt idx="0">
                  <c:v>5723126</c:v>
                </c:pt>
                <c:pt idx="1">
                  <c:v>3851273</c:v>
                </c:pt>
                <c:pt idx="2">
                  <c:v>2572110</c:v>
                </c:pt>
                <c:pt idx="3">
                  <c:v>2766327</c:v>
                </c:pt>
                <c:pt idx="4">
                  <c:v>1236746</c:v>
                </c:pt>
                <c:pt idx="5">
                  <c:v>799964</c:v>
                </c:pt>
                <c:pt idx="6">
                  <c:v>666287</c:v>
                </c:pt>
                <c:pt idx="7">
                  <c:v>721216</c:v>
                </c:pt>
                <c:pt idx="8">
                  <c:v>139419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3-4A93-A855-0DAD54CBB3A4}"/>
            </c:ext>
          </c:extLst>
        </c:ser>
        <c:ser>
          <c:idx val="3"/>
          <c:order val="3"/>
          <c:tx>
            <c:strRef>
              <c:f>'2022 per bransch'!$E$3</c:f>
              <c:strCache>
                <c:ptCount val="1"/>
                <c:pt idx="0">
                  <c:v>Utsläpp 2022* (ton CO2 ekv)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'2022 per bransch'!$E$4:$E$12</c:f>
              <c:numCache>
                <c:formatCode>#,##0</c:formatCode>
                <c:ptCount val="9"/>
                <c:pt idx="0">
                  <c:v>5632473</c:v>
                </c:pt>
                <c:pt idx="1">
                  <c:v>3607384</c:v>
                </c:pt>
                <c:pt idx="2">
                  <c:v>2507101</c:v>
                </c:pt>
                <c:pt idx="3">
                  <c:v>2671892</c:v>
                </c:pt>
                <c:pt idx="4">
                  <c:v>1000359</c:v>
                </c:pt>
                <c:pt idx="5">
                  <c:v>745142</c:v>
                </c:pt>
                <c:pt idx="6">
                  <c:v>647295</c:v>
                </c:pt>
                <c:pt idx="7">
                  <c:v>715937</c:v>
                </c:pt>
                <c:pt idx="8">
                  <c:v>129845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70-40EE-AAD3-83F4FBF11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5608256"/>
        <c:axId val="555603336"/>
      </c:barChart>
      <c:catAx>
        <c:axId val="55560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55603336"/>
        <c:crosses val="autoZero"/>
        <c:auto val="1"/>
        <c:lblAlgn val="ctr"/>
        <c:lblOffset val="100"/>
        <c:noMultiLvlLbl val="0"/>
      </c:catAx>
      <c:valAx>
        <c:axId val="555603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556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Utsläpp</a:t>
            </a:r>
            <a:r>
              <a:rPr lang="sv-SE" baseline="0"/>
              <a:t> och tilldelning</a:t>
            </a:r>
            <a:br>
              <a:rPr lang="sv-SE"/>
            </a:br>
            <a:r>
              <a:rPr lang="sv-SE"/>
              <a:t>EU ETS Sverige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'2013-2022'!$A$4</c:f>
              <c:strCache>
                <c:ptCount val="1"/>
                <c:pt idx="0">
                  <c:v>Totala Utsläpp (ton CO2 ekv)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'2013-2022'!$B$3:$K$3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2022*</c:v>
                </c:pt>
              </c:strCache>
            </c:strRef>
          </c:cat>
          <c:val>
            <c:numRef>
              <c:f>'2013-2022'!$B$4:$K$4</c:f>
              <c:numCache>
                <c:formatCode>General</c:formatCode>
                <c:ptCount val="10"/>
                <c:pt idx="0">
                  <c:v>20143270</c:v>
                </c:pt>
                <c:pt idx="1">
                  <c:v>19326501</c:v>
                </c:pt>
                <c:pt idx="2">
                  <c:v>19236229</c:v>
                </c:pt>
                <c:pt idx="3">
                  <c:v>19736083</c:v>
                </c:pt>
                <c:pt idx="4">
                  <c:v>19647724</c:v>
                </c:pt>
                <c:pt idx="5">
                  <c:v>19856395</c:v>
                </c:pt>
                <c:pt idx="6" formatCode="0_ ;\-0\ ">
                  <c:v>18895094</c:v>
                </c:pt>
                <c:pt idx="7" formatCode="0_ ;\-0\ ">
                  <c:v>16705579</c:v>
                </c:pt>
                <c:pt idx="8" formatCode="0_ ;\-0\ ">
                  <c:v>18475886</c:v>
                </c:pt>
                <c:pt idx="9" formatCode="0_ ;\-0\ ">
                  <c:v>17657498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E-48D4-9022-386E0F770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183328"/>
        <c:axId val="522183656"/>
      </c:barChart>
      <c:lineChart>
        <c:grouping val="standard"/>
        <c:varyColors val="0"/>
        <c:ser>
          <c:idx val="1"/>
          <c:order val="1"/>
          <c:tx>
            <c:strRef>
              <c:f>'2013-2022'!$A$5</c:f>
              <c:strCache>
                <c:ptCount val="1"/>
                <c:pt idx="0">
                  <c:v>Utfärdade utsläppsrätter*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'2013-2022'!$B$3:$K$3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2022*</c:v>
                </c:pt>
              </c:strCache>
            </c:strRef>
          </c:cat>
          <c:val>
            <c:numRef>
              <c:f>'2013-2022'!$B$5:$K$5</c:f>
              <c:numCache>
                <c:formatCode>General</c:formatCode>
                <c:ptCount val="10"/>
                <c:pt idx="0">
                  <c:v>29081450</c:v>
                </c:pt>
                <c:pt idx="1">
                  <c:v>27401839</c:v>
                </c:pt>
                <c:pt idx="2">
                  <c:v>25603951</c:v>
                </c:pt>
                <c:pt idx="3">
                  <c:v>24239716</c:v>
                </c:pt>
                <c:pt idx="4">
                  <c:v>23159203</c:v>
                </c:pt>
                <c:pt idx="5">
                  <c:v>21783589</c:v>
                </c:pt>
                <c:pt idx="6">
                  <c:v>20676159</c:v>
                </c:pt>
                <c:pt idx="7">
                  <c:v>19182417</c:v>
                </c:pt>
                <c:pt idx="8">
                  <c:v>17328212</c:v>
                </c:pt>
                <c:pt idx="9">
                  <c:v>16800066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E-48D4-9022-386E0F770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183328"/>
        <c:axId val="522183656"/>
      </c:lineChart>
      <c:catAx>
        <c:axId val="52218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2183656"/>
        <c:crosses val="autoZero"/>
        <c:auto val="1"/>
        <c:lblAlgn val="ctr"/>
        <c:lblOffset val="100"/>
        <c:noMultiLvlLbl val="0"/>
      </c:catAx>
      <c:valAx>
        <c:axId val="52218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218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</cx:numDim>
    </cx:data>
  </cx:chartData>
  <cx:chart>
    <cx:title pos="t" align="ctr" overlay="0">
      <cx:tx>
        <cx:txData>
          <cx:v>Skillnad i procent mellan 2013 och 2021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sv-S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Skillnad i procent mellan 2013 och 2021</a:t>
          </a:r>
        </a:p>
      </cx:txPr>
    </cx:title>
    <cx:plotArea>
      <cx:plotAreaRegion>
        <cx:series layoutId="regionMap" uniqueId="{D1A458A2-38A5-4CC6-9250-2D1504AB517A}">
          <cx:tx>
            <cx:txData>
              <cx:f>_xlchart.v5.2</cx:f>
              <cx:v>Skillnad i procent mellan 2013 och 2022</cx:v>
            </cx:txData>
          </cx:tx>
          <cx:dataId val="0"/>
          <cx:layoutPr>
            <cx:geography cultureLanguage="sv-SE" cultureRegion="SE" attribution="Funktionalitet från Bing">
              <cx:geoCache provider="{E9337A44-BEBE-4D9F-B70C-5C5E7DAFC167}">
                <cx:binary>1HzZcty4lu2vOPx8qQKJuaOrH8icM5WaJdsvDNmWSXACSIDjh/QXnPsL5wfqx+7OlOWSZJ/TVR1V
EdcvFAkQTBCLe1p7Q//5afiPT8XDffNmKIvK/sen4de3qXPmP375xX5KH8p7e1KqT422+os7+aTL
X/SXL+rTwy+fm/teVckvAfLJL5/S+8Y9DG//6z/hacmD3ulP907p6qJ9aMbLB9sWzv6bvh92vbn/
XKpqpqxr1Cfn//o2LB5y+MWHN8Vv/6jevnmonHLj9Wgefn374ta3b355/cDvfvxNAfNz7WcYS9lJ
IDCjOKAy4BwT8vZNoavka7dPT3whA+YTzAgLCAqefnp/X8LwPzyr45zuP39uHqyFdzv+/W74ixf5
rveTbit3WNAE1vbXt1fdQ6OSh7dvlNXRY1ekD690NT+uwS8vwfiv/3zVAKvyquUZXq+X8H/q+g6u
2X1x31T39i+Gi6ETSaXkzJcsEBIxwOM5XOQEE84Ehh5Kqc/ZS7j+8Kx+DNer4a/getX7U8G11K64
rz7/1XBRfkIEZ1QSSjChHOGXcIkT6iMhuE8AVIYkCN+jYD9K19dZPTX+SNp/DNS3ga8g+tb+U4Gz
+e0f5d8CD8MnAeUc+YJjzmUg+Ut4QJr8wA8kChCTSPriCYlHeL7N66n5jwP0bOgriJ71/FQgLX/7
R1c8fNRN8lcLEfNPCAEhoSTgAXmUkuc672DBJAYBC0DGkHhloX6f159H6fnYVzA97/qpcFrdF3+L
pmMnkhHkS87pwfoE9KUoBScC+wz5PgmEwBj5T2g8itIfntWP9d2r4a+wetX7U8G1+e2fVf7bPw24
fn+1XIFxooCEDIgUP9Z+BHGBKRgmLIQvXhmnZzN7wvLP6L9vr/X2pe/069sXD/6pwNreFyWEEn+x
h87BSPlc0ADACBBYpJeSxU4QBR+d+uQgX/TgET73If7gnH4sVy8Gv5KqF30/F0yNrvTHh7/eUkEw
xSXxOfElwSA4GByG55aKnFAOCDEqfB4wxF9J1PaPz+tfwPX6Aa8he93/U8G2103zUTv3UP3VmpCB
8aIC3D8eSCIDX7zELUAnSBwM1zcRfClif2ZiPwbu+ye8Qu77G34q6K7y3/5v9ZdTFxRQCwJKwYCh
AJPX0oZPqOSI+T7lQcC+U4yPc3pC8o+brqdxrxB6av65cHH6U57qovyrJYrKE8IRkqDqhH+gJICI
eK4JxYkP5kxKn8mDvHHwFp8brauneT01/wl4fh/6GqHfe34ukH775+eHpryv/ha/XYJuw5xSIsE/
J98RSuyECSJ8xLCA8Av4wSdEHv32q+dze+r6E2C9HP4asJe9PxVoN8ZYoAD/Yl8Q6D9EBAV/nFMO
8W7wyhcEj54jGkgJdAYh4BE+QfKI1h+d1I+N1MvRr7B62flTQXX72z+a8m+SLZAY4C18HyIsjMgr
egmf+DQQiGBOmCQieCVb3+b1BOIfl6tnQ1/h9KznZwPJuoe/y/8jJ4JxP4AUBxEAxyvugp+IAEsC
dooAEQVS9wTIo1TBkv6Zqf1YuH74kO+x+/6HfkYUK/Dk/w6BAz7XR5hhoCvA76PgE770Og6RNDCI
BLz8Y3z2vcAd1vePz+7fQvn6MT8G8/VdPx+cf59jwgknAUVc/ih1wk58BnlLkEYEGhQSLD8Qyq9T
e+r5U/rTum+jf4Tct86fD7Dm/s3yt3868E7+hoSXgJQJOujJwMcHnSpfSiDQwOCdUCkYkCOPYcFz
v/+oBZ/P738J3ctH/Ai/l3f8VCD+9t/Nw8dG/8WuJURsmHLKgJoXXAoRvORAfHIiAU0I6bAEigsC
hSdoHo3g10k9Nf5xUfs28BVK39p/MmwOFiQB8fq7pIsRKiSTvs8CH72SLnrCGJfg+fMAHW57la/8
7b+fT+5/A9XL8d8h9rL7/2vg/tXkHrXR4+f74p4/WVfDDprOh5wyQ8FjQuylIgSmGFMsACRyzJi9
itS+Fbf86/n82Pn4NvDF5P/2apl/XUnzrfhodu/u58eqpWfFNP++9/iKUFD1auhXquhHOuZr1/rz
r285RWCEwMX7Vg91eMwLmulrxcqTJLwY9XBv3a9vfcAJcVB5mIFGZD6GAo7+4dgTnPgYmGJwTjDU
Rx0tHThzLv31LWAPfKMEJUoQPqZs3r6xuj10gZYVkAOQTEBqDR4HWvbpJc91MSa6+rYiX6/fVG15
rlXlLMwGvX1jHm87zhUdiADMGYdEHQQuEkNkYj7dXx6ShXD3/4l1k7Icm2ZWtWGQpd5cjj6LysA2
q6yd/FlsXRblmLtwzCs+6+urZ8v1wwlQUDkvpwBJX6CHoEgMHDEM6fmXU0jqKutpklUzIM+hHmo0
Mz61+qav8vukTPUG5+POOTqraV6GkutzuPl93PU0ZJPtw8J1Y5iRrNgErbXLNknJwuV054lC3opJ
bWlciDUzU7urhGh3Zc5PPfAxlrgM/NBxVEfEY9VCtq7cdR4nq173EQnSa0BuRXTazFLd0uXkqYtE
ojPL6bKsQ1qnCweTWCRiwItaXRGWVeFQyeYsRibshFfOppYlYeLn6oKa/rqTau+7fCmdno91Pq5p
c4l56PJmbrNOLlht0a7LR7svyjJUQn9KhkyHcR3jy0Z3SZg6X82Qr7uwT6UL9YTHxWBQsGvzvg4b
qvRCVKNctIwVi0ajCMhvvtBGxXOVJ+02M10eJYhGRVPvWxOhvDDbPve9ZSabO5fS8iIur6TftGGh
6mk+gRO2LHjl7RIVx7u4K4uIN2UzyzuUbyc5FPNCqTgS2vS7rMv2k2xXWmXtJhYpLULTtU3YqCxs
jBF7qkg/T0U77oM8j3xbFDa0XpzsnEAlrEI97+ArWRd9gveoRpcKM3Xd+zYLdR0sTD29g3q1/CJv
2/wisLZdZqUXtridt8hdsiYfw7aCR+J4IjMlNd8Nhcd2TRBXEWq7denKeT51dYjGvN7r1OXhUMJX
YDx1bwkp5nQyY+jiToUqFf4+sYs6YfmG4zE0bWsjv2B3tkmzs8zTKhQsqJcmn1CUjpbsjodeB3BW
mHyZ8lNZufoaEfdgE39J6hJFXqZAilrvnUPDHR2bYt1Ucb+vpXerGhxSWOg5mUa28TQLZjguVOR8
z8dh61EZ4oKYMNPpsPBtHyVFrC9z5M2Z4fnZ8WpI8cyLnQqbaqrP23a4HXCrls3UsFOTFFnkqCXL
Qbh4qYpi62pbXyeT/ZgI73ws+vFdmZRzP6bdTuQTC3Fv68XISrdXOEZ+mHXC7pu0D7PDxw+q832c
WTNrWtbvRS2mjZwMXvggsNdWplWIvSC+yYPsiz5VtuvCmk7jovHIHe9xMjNyxOFUPnhdOr0ntYei
JgnQqQraLaobMjcsttHkN0vQWWyJeMJXohefgnzyljpIzQpn8XnCEnmJvbaLkgShRWBGux3Htcon
va3z4jrFdbKWje+FFo8qaoo4mfe48W+TMfuoxlZ9MeyTM7j6zHvQIbnNQ9S2Zs5S3EfC07d4mtAl
tmLl1wqHoi302ivk3nhNc9bGbAxpQc5IkienvOLJrNKlDYdY0xUiXTtnrkjf5zj9bGI+nru4KC56
zt4XI07eT6PaU6/WIcmT4ZpQI0KP6eSDM+lNlgX5FyrbsI/HIQ27wswlKtvPusCfKha7K2nbPOSj
bddprOdxT4JtMsCB6i7YtqrkANDhNB0nVoeBX9QLyXodjp5Up5PrZq4U3Vk1mISFZaCKLe7M6bGt
nLxxzpj1F1qkeYT7QJyPJq3WY2ei3iTxKu39fplA8HYR5PDbY/IuqNQVZsYLk7LYxFNSzQaK3TKj
xc70OQtrPaXngazv9BCHdWWG99lNnIKGy0BUTsGo9MueV5FBDT2TQ7/hmX+VpY23DDLvNsPJuOyJ
3Jmkc6FXN3yTZ25pqndgHMddW8h3CeqqeTYVbs7ppi6LJJQeszu7LAtuo8JD2xrFIAIGrxzJ38MX
ClLINQOY6/nUd3cy683cw3E57/06CUnvsVVb7YLSv9Gi8ze98jeCi2FHKrEs4tydNklThQikbun1
MsJ10KwtSsJeglJnQzBGfb5NQb9FAdP5auSyWUxjdic6yWftYLql7/AqyxOyIqxP54jxNmxZRtb1
pP3ZYOM0NCT46HGcXPGinsd2G9culEINi0JUVUhw80Ul1EWW1H44ji7YkTTZllnbr0TSLv3S05uh
CtpTvE7qRQCVictYemIv0qs28NSad1l5V/XVGfKr5oKLNruBbEB4bEbU8FOsBv142XpjtYJqLTVn
fO4bRt+ZoVJhUoj6POm1PTdBqkJauv49K6WblUM9bXjctnelacO45P17FMMyWDmUi+NtniE7N+kg
LHqWnBZJn8wb6/R+mpJhbfPGrdo6wGda0TTUuK1ChZt43UwBetfTPqyVHG75KMlODX0aiTrvw164
Juy119w23hXJcXajskBcDYmLinJsbou8mM4qHiKZ11vJuNkez4w0xjw2fj3tTbYikqzhK+s3XpP3
G3U4a0SXlmHD/KfTsQjsimq8yJhzKzokXzJJ6gjc9WImkC5muVfwXT2x0yBu6amub5KxVvsyRmeG
sE1QtdmsAO9+5aQhc0KvMzWF5FpYNIDDI4dNT0lVhsfT8XjqH1ofTzNJ701esIWBMvxQqcp7J6q0
mteT2BW+OsUDGyO/AqimcmqirMDFbgi8KWzzvF7irhx3x4NQE1mSsb8Jsv5rE9bV2YRoCSassfhM
VhnauGCYNigF1VDxugrjZhCnXs/FKTiWD01G6BL5wQKAKte9NkUdVrUZtnqAHwNMvjVA/QQ0HPv8
TF1mWVMv834ctjyitEXRmMp60SlP7EqX762k2WpAA180FRUfUlBaJf2AzE021bOgzT6ldoov2rSg
EaKd2vGgW/MiUx81LqdQ9pRdl86mc9ckZF8WxbQSfCBrS3NzOvhMzBs3mUVVs3pBCn1ura8/dFVH
Zhnn/YbEvrjx6ml5bCcxq8ICCkhnPRrysMbMOzsesuQ9ZR8z5pnzIiUhpUN5aVVZXkphycrLex5K
XNI8gvoDHFVpXC6P92Qeyeb1yHEk27Lb+cWoZrS1/uNlXDb9Qk+DWLlaJHMnJzUDn4SBU5l6m7hK
x6iIabvIprE/H9uqP+etlWvM1WffBe5MTh8tx2KdoomAC6Gm20EE0VRqsvOyOpR+kZwfD0nbvlOq
4/PSoJnpBhWaTEY8G6u9V24dbl2YT6r8bIfrpEqCj1WOSIScHy8zz6fzpium+QCWGCbm7CK2FZr1
WuT7spf+DNw9ficHelXmljyUGZ0nVEz3A+WhIHW6Gdp4qMJMVmKjxaTjuTZMrpLMzllVDqdO98Op
VA7QKkN/7IsxPLaLKS/HkPeZ3E3lGg0CHL/mcO9xQMtMsPSTXG95AWojmS5c6Y8XecbZvkZy9nsT
9vC4K5k+O95wbM8S2m9GpL4cm44Hbgc/FCJ1kRtGG6ZK5wm4Bnm+G2FoPxbpRXs4cKbpWeV/+L0l
0yy5qFA841rU+2M74yrd2qAEyVe4XSST6e583jAwR6zbFQnu7hpLI1s7cl33Hj8vbH1VHZrdYMY1
Fo2ZHQdlsuxnVplqfRxEa3tbtpM97xtmbrAloWJazDydjbPGaWzAKfHctpiyNmpwTKIkM+02Z4Hb
Mjo9QPELCZusKBfgRQ8fxva8Hhi9T0mVz3FeiE0JKvSypMmXY3uf0iYUE0ovVF6qXT06N7OHAXXj
RV7v43ctT9Qyzvxm5cmuvqVBvKGiofceZ0NELcabPK35UsWG3viyBi3nqeTUpZLcdDLLwqDT9SlU
49AbPcVf/Kb0HztN10TdqOfNyId3vCXBYixztXSHS4+Za+Yre4pKqhYVpdUskekwl9atEq3UjKEW
7P+48rxRhhCYfOh5qSIDAVno6TQ5uEmfijqCF1k0ZriE9fdP67TNb4eYXw164CsIEMispXwMdZCQ
2wqc0VUlBzQjipPbkko3H7p6WIIwkFvFijzSguitO1x2WXbrdYqfHTuz4qOoK30Dmru79MWwOra2
Ou1OTZqa0LZkAjWrqu2UpOU5GfkKJaO5Fjm42K2y8FGpIBJlnn6YlGSL0WXBUtksvcqc3jZTfqqG
mF0FvcxOk5IU0cgrtIW4AN58UDM3tH7EqTCbvNX5Bo9LzKr+eswUOYsr+FASttYG4zvIdCazJCvH
8xQCy2UFXMXGlrqDkM3TC8QsvsTBVETgh9cflB72pk/Ag9L9A076Ya54m25zKtrIwVzP/DigW5T3
xbzuYOYetuAxW/cpcEKGUOVzPlgDrm4l0e54EKlFbXg8zfNq14hyAFMtkm1bl/7SaV1BYAlRnWYd
OZ+QneakkMl5S0myCMrKnMV53C5Km4/7Im+S0KYVCrOC1NdTFudhX0zys6jqCJwN+WEaNrWqyjmO
cb5SVWvuYq8pQ9QP+b4bubnLgxuI1OhWF1MeMq31+TCBvu4IGPWRrVWXX9MRYqGMKjuPIby/alSZ
R61o3Hs3TVs1Tt66Rk27NGgjndmgyew78J1O216kc1L61ayH8LdGU1gVpNyOZVptvaqutr9f4gGi
2apF1aoZL5o2DyKslXdLs/Nu9GnoM11u03zcGlqqxehN16KyzVqk1XWbdO/bzsv21muWY9kPa1W3
5LwbKDmHoGfhwFE+NRUYmHDqUhHyAVyD4y3HQyFTtzB9EEQE6WTZlG4K83iKt8cDNTLe8sPheGnL
sMol3QTjtEmdZHsrxueHBNVZOPZg/kd0k8os2KGDB4vbPN32iJcziFbcTljmdsezsugLcL63EAWi
pcpTcjPlNZ8RINzAPmfTGeX9uhyw3o5AAy1Eq7uoLnQ/F8KdZukdZsk7k8d77Lzsnc3LU+C8hstx
as2F73lXJgUBEF219knXzA0eh7AKkFhyplQYj8ruPZJ7MxJ3bN4l6kz7zkadqck868bIeB2eT21l
F1nnhrDJ/Wync1eu4iZrFyYl5D29rhofggJHvci1NN/ppM93HstcmOWmAytPUQj8R9rPYzpA8Ab+
9VWWcRPJfnpXE2xWPJfJZR1477iXy/e0G4aZTbS/aRxxtxpcvyoZbrFQep04pKOgcsCmNPO8FbMO
vKeK1hC4x12yxMmQ3hbpuHi+A/Irj/dILH7SZoRtk+nXHanfLv9r+aAPmRx73BT5e/PLS3jGV6b3
wKW+uPiO2n3iNV+Rt4/7Yf9F5wtm9wWD/ZyjDQJgy/81q/uNAn/kzg9M6XHEI6MbEEgcI0hkQV2o
PKZLvjG6PpTCwVY8BAVxUGUP9O3bN0+MLlTJHbe0PNG49ATquwlkyuAx/Fi/+PRGL1YbuOuv189p
3EMBiXlB4wJdDGVdkM6GvTGgKyG39pzG9YdaH8QB3N0EVbu29IZzoOeA8azFaYXO2zStPpWGBtEQ
YLeHFl8qOWtrnF4lRVJdTuN2ojINfaGD5VQItBNZE4ej36URiQt71tkxXnu6uKwgxD9NLZ0WSeeB
WU08f5U4SVYKeMbI01U/q4Kt1/d4HfDOLAnLZThm8PllTqVhwvkSj1MWWei8BSozzTM665KSrtK0
7v4HdjnwDy/+fGF8KDiUHOo4oAYRqhAP7PvzhZGgKfIx4F5EY2k2o1cs0WjjfYcKd4nS1IJVTD7D
Xlm9nIbRWwjw+U+BgZgWXRoAP4myZiURuPElMIpn0hT+rOpVeVOMDMK1Pm7uRd4sEbk+LuXxgGkK
HmnAvHXWZOpq9HIgI8bx/e93IB0PIYhnsumNXLIq6HZ5J4Md52KMbEzMhyEGOoEF5nIcMn8vSTyf
yhztvWrqQldMFBT8Q17k9fs4D8iqic0077Kxfu/z8hZUDcRFGFdngZV1OBzaRcyr2TQxIEg8u8GZ
T2fBZQk04L5SqN5jgxbAdHQLhoZgX3gDC3nMw8wE3bY4HHIyeCvM24XKXbfFLJ8lVG2N7qprktdi
0Q+B2fS5Ks5gE7iMalsm99Lr5rqsvc9imD73ICY3FKLtRUBbtWUZqoALF80MpTl5nwfJGlIk8eey
b+/okPa3iaox0LW8X7mhWMQFDc4Nr9617ehviGzUPkHJPJUD8NhCnRk1zkuS6IeB4w+tniIH5XIr
xR3wGB7mpylQFW3STmFnqwLoElY+UHlNCdUrZNG04hycNZwmw6KDL9w6gnaa8H4LPG3Htg515X3M
unguksSuJavwTZcaeIm4vG9FrCLSXlWqLLZdCrw4SeXXw7GNgeUMOZvU3lT4MrNJd93hJrt23Idf
hgAqYIW6LXvVzBPC1Gkn43LLwUtdJAqPV10KgQ9tE/d5wNeO6rDyxuRzPwz3HDYk3LYDYjNjg2If
S5tuqMr8ZZPV7cUU6CaaZAmObZUG81YFs64bWRp1QLHVcqJ3Ay8ji+PxYy4zoN+KtrzwSGJXYhJs
JX2lt+DRbfPW88CdLuhqIKi7ngJ+m+Ws/TiA+Ia1V7KLUdUIgjlvmDvQNgtrZDMrmYLPOaf+TsW4
D6fU7fPJVetBYx/Ikk7tRx77c20ZvcQau4hNmswlqz1w0BJKFi1PvaUt2itI0AVRiZsZdUN3FlAT
rIx96EmWbits0605HDxWFLAyh1Oo9IHTY38e+OkWy/7LM1PwA117TIk9VymIMZ8dkmaw8xr20SOo
G3quUqzNh474np2hhgE5qVA2T4FF203W4lPXyHrWyIovcOrpmctSvqZ9zKMiE/Q24aZeKG8YF4qJ
8nwScbzWaQFfJqRmkhUQb/s8Vxs6ueAmgAq4iyT31vFoD3GPi/cQSdFwYJW96omuFsAIAZ+igmFD
ssrbtI2dZl05yOjfv3DwWocC/xjgg1mBBAtszHydoMsM4kCSWzejQ5/PgNjFO46LdjGKrAxpFtfr
PjE3Kh3FB8uHdd4JcVP7GK1kri6LPq+ARQjcroJ/m7GzXeZ2jWoCFx6vjweFmFr1FRN3tfQfgN/w
L5WywcYjtZkHBtzof/9Gxxm/hBB2WPmwHZhhHnxvFapGDANsuAf1owrQa07uR6eCdaYNX444wLO4
TbOorIo4IqQcVwMo/67TM28i8fb3g+nEh8x43rYWmiwNqduQekUkrILAJUnp1s/G9DQdbHcpajUL
+iQ5byY/iXzZtWFqyXiqnZpOKSi0hk8NqIP2kgBtDzQz+NZeXFVL1pl3ua/S04qTBLJKG+cLsALa
9XhvIGNVs0x8kNyLZ0I5CrlLSJiOSXwKrFM3g2Ruta68Rt/aQoaVq7pZq2v/dFRU7UTf2nk+1N6d
UcHpBPHYZyyHOz8eVv9+uQP2XYqXCcgwBxhD4hqKgA5+0XOR8cwAacTUL2e1146RLng5R0PvTDR1
fRdZJfo1qvRwqQaxrXmH7wqtIVoqg3zWtlhet8Qv5k4XepkHrtjpuMFtNAA7uE7K9m6cOrTzSaKu
jLRk7abCDxVB6ZXwAsit9DdG5HwLKglyY0NDr/qEzkmTgPsu8TmXkNMC4qRf+ZAk9UKaqk3uWxeS
xoyroAFlL/OgmqXGb6JSiBosN5Bafpr1QPoPSQRcOKpg+9CyFk0WDXmq5lLx5kIXw5xlTK4VLfga
SatW5QiGqAcWhoH7sc1dQa+q3g5zqz9nk83XCZQQb4SX4fVAi0/dWEzrgsjkFHYElpHA3SrAmRcx
X8uz46GbJnkGH3FjFiOp2g/aj4uZbqUfdX3y0aOlvKp7CREuGpMZkAfw3SDehB3yhAjLgrzDtjyt
VYZv+lgHM5aBO+Khup1bxaaFg2zp0vk8n6PDKpQYMp6J9PO5AwYwMge6G5uh+eJZe5WWPeqAZqrN
e0XjdJk19KbNuFv3ciB70H2frUu9NYGYei/rblGy9F1sbDwPsqSPvLQaN9iV8AhTFd2pKrtmZ2K7
EOWVbY25g/1beh9Agils2248Q2OZ1OFE2fs8FjoykHKB1Cg1YZn2dgnlFmBLnWHnPJgzkYPgtUUZ
h62UdlPk00XRxjLUnZhmo5LNpWbmnR5E+SGbDLBGprPbJGfkujH9tj60V5AvmHds7BdDAomNZdpA
Alshn0dgANqNwL25JSSBtBuiDQ3rJPYhITGM7xhYWWagmMCyduXh2l7mKWR2+zFUY6r3Zc0k8LNH
cfZbFVFzyPPECEgdriOFcQJ5/y1yE501XT3d0TS98Av4bWZYEYeDUbOsMgkOsx4HkBfTpFn8P77O
bElSXOvST4QZkxhumXwOjzkj8wbLqSQQowRI4ul7gdd/Tvd/0TdueFRWZoQjtvZe61sKxZdnd1ww
IsNZTUTZ1u8Vk2Hux2tBAHqcKigo8JxJk7mkVD+9MEpiu55yeEfVuYma5bByn+buErgf+1t3fS4p
15mzLYLuP39g7rz5TmzzvoahlVPZwJXbnty5c08CbU1kTPfDJ0GF4g+hDRoNHtlGMH7hHWvOUx29
1YKPp8D14Id59j0iXD0pP8Sdgn7YfDWQ5bOh8ur75MP05QoKcVWibNlyKmTLMuOH/DKEJoTJ4NVJ
p7h/GLtI3Rz0TWIeQK94XSfPsXHb58py7UwuvlUl2q5/98FEb9bq0VtQ4OmcWBge90dNxxQujg3i
YK8gmg1p7xv9HEETGRGDv8/bM7c6SqQCFbPoWxFl+59gQ+PqNOKz+GuZuTSJlk2GSlc+tZMun/ar
GVRHFlSTm7nCOf3/qyxxyP+GeWBbAAmLXRLg0BGkRv4XSTOX0xxazIW4t3/ajAfe1VUiPtgjCsNY
r8t7A0v4FiaWWT5WMZrnyLa7MqEoYqUmpcCz/bWpM4rO/B9YF1lvxtxdl+W28q57HprhjcIZ5IWt
Ji/b1R5txhI9cuxdAKusFfGfrIr7Tw4pFzzDmO3KWLw4ym5v3uCfDSfesfdhdo0T1LTB7z7EJKeq
oG4DQkFM91V9e3wrfKS4z7OVwgkJ35pxsFK1cJIKaMbFqlF/S9JMhdstwdcKVVGt7vKLVcvzGE9/
unLyrwZmz6s7WT+iAc9uWPMnp1YYWUqIzJTP/Lqg1bTWiWZuTL0PF61oNjrukww8P6cCTIRcocaW
QBCWuMXnVE4N5j/8+cCb2Vtbr1et4a/WcTydertrjo86ONV2hGVn9aep8lmyGlhWoxXH+TD202s7
tkGBJr3O/EalUAmrVx4Z91RF7ZzbzXwPqmW+7p93aYdh0q06kYts/sBIZrdHmQwNWva2atPa5usP
srR1EouB5evQ+4Utxj7v54W90KUqkxambSr7RSc9odMd6GeIEbD+dKlu75FV/vZCOnzD+VjWUXfR
y2CGyD9FUf8CQkQf9+24brtv3PRtpgbcwxqFO1sm130SwLmOXSDEKQhNWsd2dRxdv34zkf7NcGTY
swzWP97oRKd2lhJFsYGL31ixlz1WkUO9r/05Wxo5JLEkTwsUCVNqle7LZtrWzuR6ZfL4sTuOMmm7
ypDE2Pwbc6fx2G59EZVODMCmt51sDTim1m3b1CqUqMZRnDvTgn9YCPOjgV956pQPG5n2JmVdHWN8
JPG9Dobl0jnOU9ctED0CuCU552EN34/97EmjSeLXIkpMpaojiA+9dQFipeuxEgvm5XHwn8j2IkZn
yPVex8wwVkXjoqH4j1QadGVYPP5rPy79qasDF2vArYraSAjHbu2gpZ/ZEVjDN6uOoEX2U/fVtbVJ
rMWO0noR43FcUbHRZqIhbCf74HJzd0zk5dSd2PfAEwWr1/Z3iw5QqOi6ix2PF9e06dwPMBHmrS55
Y7oOmj25OLcttYc1Dfze/4cS72kCFPG5jnbihTDBIXgfwnB+CgMVXfZFrNHyXqeTRfqqT/rZfWVg
zT44I04OaSxjE5tOtgynZzlpkRL/r+1M3c9x/CPXEDCGEy4FnX41JJI/KKtYUeL8pjzUY8fQJguZ
hJZbpXWwyF8eU5ml/OpYmRYIV1h6T3Fv0DnQHstf0RgSkusUDE8JplkfrFNvnqKyibN+klgouvLS
MmghgsRiq/77nVEY5F2C5020Rh+5XMWh6x1ToNP7BA+yHAnslqbz1K2FtQc6ZD717ZHHw+ZIOCLM
4EkDt2phLOlxCo+jGrwPYaqP2og/S1s5ZeKXa5wNTR0kUs/yDuxEHXEiIMlj7WWhpb1XtGU6N5JA
0o/i/kig7+a7qtMs4csadq/who8s7M3nwuPzQqrql2XNv7GdRRRWfs6CSP2ylkVkfSh/CRtVZuh+
6Fa6Jz7GMC9YJe6wwizAb5M/p50T4QPwpeXiWg3mpXfEkpthekFubfj+eMRILc0z2bqcbjsGaOQk
qeXXvnesMoyPQvo6fWwlCh97HVJaJ/iGolTZ89teR1uOOaMNPVaoEs3KViqd5XO1tT7puoxeZIW5
sVfMexpnrEDNZXBWeMrzleWPAjqD+LpaAL0OVkBxkyzYzroavxvCbtZg2W9r7FXHevDf62VxclQ0
/5OWHTr18NAMqOBqKxzz8t6b/qfvtuEfo+0EoYSmaE28XiSFATRjydylN6pXcBjPod/HX3E/kYJh
KDyMZRB9GereAlWnog3aZOij6uTpMSxwXMB4X3oP3wV2jZIS+2JY6N9YvMo7Th5s0f769bsONyun
atzrSGbr07LtY7cwcYAMt2RU9CldA/E9jntV8NgEBS+9XCB5dqh8PEEumdBzj0t8MCvEGyHIKz7W
+Tq5f2eJOdL43iEo9W8+UZVbk+9961lQpw3KRcoGK0yDuQteHx+nCnlVTNpVr+003B1/fUfT9SZ1
N3yDOtmlPMY4ErLVus3OjM5qaq3xEK1oQvvW60+DJGXeogBE5e+okVPKW+A5LQNT0VlVTiPslsJf
rB92fw0i6r6gZ0fzFdbBZ7my7jk2AsIjrd5jGSVT5ANkgJvppVxUQ9L7WqLXtepMezA8YxG0n57F
YakAMdQbJVSNS1BeWoc+76OKR7276ecvAk2R4fjLVeaQ2KKkdpW8+3G5MQRIWIjwhwS2l0a6rp7p
iufuv1eqIwHUpvAvWn99c33qFMJplgtj1T9qhFtmBXg8KXES26+tdxckxM1hFqr8tkjcaKoy7i2g
eJzK+eIfIZXkrZf8GTjyAMpBlueuqSDXGLMxVGy8ELDF2egBZ85AYLiJYwX+nXn91ibLCB4SqUPM
BG2Xr7T9jU4ruji0BYdtY7zp5hmT59ZD9v9pJJ22HlPJZlY8dkP62fsJ1eiFN3Dv2361rnOhBWjE
aBnQu1SrWVKP0wvX+HceO9pWNMfBAFAeGss7qdFZsSr9Li5MLeNEN1GQR5yJj4iwPxDvZhgEqBQA
Gl+mqR5YJkpd5gOIucwnMrdiAkx58AE0j5KnPFr8p3rFw1u345gGpRqyuPr0IMy+2/3aH2AOxkez
TYh2af2NfGs6TsB//MgzX36wgLEOvm1ee1KyoDnblbnMKzy0uXKyFiz3hZXz2abT+gR2Wb7ZeFCt
VWSDTa6N53iAj+rIuewvffUiyEIunDLnSkLm5Y9qJ7sOUPIY82sQrvzKzeAmntavEQcNEeKHaUOr
Q5my+yewAMG5La3XFsbHjXtQM6ohnn/2lMLa4+VraxyViDGqksWFKRvVXZ0FJbzpoHb4QXA0e61X
h08LgLUMQIc4+6MQr05QPsc0l8ZuPiCIsiegfkeft0BOSERPbPTa98ma6HFY2l+lHfF0hPp5VusY
fvExdWXtXM2KL0/CF5fAjgA9kqD7HOR9n4Y4MKTLCKxB9wC8VyBSyd40Lq7dYYqFyDH5y/eo4vVt
gpiXySbEKNdgUMFOER4HAhtctL515gu/S7SWN8jH+rQoc9Ez7W/7C/huD2z1MKkpo0sb4OEZ19TB
gCQIGY97jxeW7vQU+NYFn3KL6je3uBP9CvyiG04irng27fOZIRQM7mAMvPTgl9AK36EXmacecvYT
fH6oEBDMbvD/16wpdQ2aY4kK25jfq/Ihw4q6z5saY/Gj62tDjplLjUs+KbW9kBgdMmbZcSivwlE3
NL0fQYk+cBx68jkOHwrL+CPqhuZ1jslphlkqBKdPNKDyBbRt4q/0OlrYasZNTcKgDSRhsQR+EMuH
YM3G2+NRH7gzv5ZN0L2LOR3C2Xn3Zei8q2p4tifrHPXCeq740BdoVNyLbwV20lNQ3DQSwDhtu7r2
jjVnpSDhvbKBVqKzwnTVRBSMEIPihINDgwRRAP9mhA9cGHteFJCPCZz7ZX/n61hfOe3P1TAA5uoi
Yx+EGBlWgF3dhsD52gUxOuAbJ9tP1Wt2p1W44d92kzzEpz6uVELwlzwEqXj89AHavXG5zRZxIF+l
ClgyySZIgdRaxb66mDzO0XA1Lsw222Pr20Ax2Hd6VScrntY3NTVoi9fWTViJt01fgnNfJ1Y40AK6
AjTSkVrXIPhOB2kVilkM8QXaQ9rfLpv9UgeA9RVr++Mc6JM1xt63ijXdiVlTovVo0v02++itDnEj
cqd3g03BgT03NMwaEqvtggPScCxlpEbPb7iDgMkQ/pzCsD2BUQbOaGKnCHnkbw8D2iYxky7H+EjP
bkAJGk6JSWBTvRbpfwZkWurUm8g35Wj7EqumiJXHk2rqw9QeMaHwftVXxxrlUdZ6SbjGPWRl/Br1
UZuUFu+fSqeWSatbnTHRmFe2wj1dsUKP/kL0qx1q+sIrRBcwvbQpH9o59dl04CNDpkHWVW7ibv6Y
QjBfRHnVn5mJtJOqRnikm6/j6LfP47j8iGKOBEAFVFN5jLyhQUql6mn2+ByGBn93MzmnrkM7FGCa
39jtD1uq5jSo+M22vIFnfMrGSpJbg8J50CEXydi4/dNE+F8fZuTzownwRl8/8za+xTL4KZvF/HB7
GHSOhErh+D7PvGGO3mJ7uFWqc75PZRvn4Fr0EVskTxCE8W4R5U0iCBZsz0fMV8z6BbTrLqk1vEPf
bi8l1XfgeFAvmnYOk9kJcDPjCuMd5Og3NJpDVvGwfQ8WyOdjbKOjVYIWUcQBYQIzffV7F/9CNI74
r3g7AtN2AoCzk4WD8xJSRSEKf8dStcUkQo3SKFavP6/V2KXSLXnm08XNcUJ2UExoaUJP+f8YS77i
b7TvvPbCtGYteqsScgz113zQpcmiFeEPD/JKOPozS0vsNtlstI+Rrc/bfQjd/8j2ljeTDyMPQR6k
W8pLEDXlxUOHemK0O03SWk5VWNJCCav/GaEgRtP60zLtO069+kmh8EVDA6Z8u0KT3n2GvOOn1uDH
X0MpUz0T7+bq2r/NYvFuVRc6B6cbfo6OIkhPEXLZr2YTNzld7TEdlBEv+wcMbKjcwJcoJ4jqpOUG
b+0vfRgdS4SIzjFQT0fBn0sRQQD+5x+6gHXQv1CBBUJSR+MPS0bAln0gr9r/O1B0voZ5FiYauZ4b
YuLAjZzQSjzPq/JFutBqDBZZ2kiNijE927CnnnUpderqGDJzHcFRK2f9FFdr/9pK+aHDsf6+Ny9m
BS44SiC1xGOfHCrvtZWmT2VsW1+YwZB/GDPmhmXCu0gcu65BW1121XV1x/amrT5EykqwWzixf1+4
Qy5l09N7xZcfVk3Kv9hyEynL9fnhDJSaVqlSKlcLtX/rpumSMPLEJ4whkQmyPWSxmZKWIrgChQtL
aL901fSqj7VnnMRjZf0rDEHGo9mkqG4IccScZ6tdNhctQRp1q5mOwwrw+6EoU0r5geqXPjID1C79
UruQnNDSvdSqZ2cbZw+muDdxlIZQ8C7x9mIebSAobSTxaGqttHl23bq5SCJUPtVzdF5x4+D78vpc
SuI9ygcRB6jSPFeYc1bAnHDc6Wf3rVyJfp5XKx8iud4Y4ebZVuzPYyShjve5o31l1KIjc+clCRT0
+clAglsUJhQXG0TvOJ9hp9Zirxyh+zPuqfUV8LU77l/m5UbPIgtYFp4h8cWD2lrpev7rOwDhHEQP
EDFoMxH0+uQ3OkxHa8PFV/rk+bN/kQaTfgQx8tRSxwGMXo2vjcDuR+yR/nGs1yqKCmdm4/8l4GgW
2Xk7OjxlKgxv1TpjtYATyfa3jumv9dwhq0Es9NxLw9YssIzM4EUnULXFRREsrE2dAu789lAV1Qp1
OrHr5tiPJGXbHGOwYLSClt25ZZS1SySKEELtTSCjsTWq8EjrjLdiSauteY1oiKyrs2K6sOxkF2hg
+TS3ep7e4D7PqROyHoYOpOvdOGqXGnTq7qJ5jHlJ0IzWreXET3b9QSKWmgoMu0q+ULGwPCJ0eVxN
PCLIBU0DcpRH9P3+B+hg7zWq2MHVnf6cRGc/TWXwW5cQgaEBOsfduNxfgjUmsK9Im1lV7B06twdK
uckD3tgtV484X7FrrFeaN7ZobwuCKrkBafFtaMePerutNe5HpYLpuO+5w+S4+b5rmvE6TIK/BUv0
HR0UWlQt5lc2OikdXOe99/v/50rrCGiP4Ei32t7NsTsKmrH1KACOHhg7vmbF50pvQ2U3q2dP1xA4
kfnCL3lo7u7yZIloBmJjzaeHjElMeIFl3z9Vrpf0ph7B45WdzBsTNtnqleD36Nom+/ABss65dpb9
O4zB+0NhbN/HDhmXVSgktuw6LPxwRhDQ96eToPC0ROeLl9YOQPXNm40VKasgpvWBfmp2Gqkv0Tx3
1ouivkkpC4aDt6ryBcZ6fXuoM4PLEZXB0Oegtc7kKOR9f7FDUx5BMqFzFZu2F3fPzmb7+K16CphT
3lu1yo+6cl94hNzKru1s78zM1+tj6Ub+WxCAJa8ZtAbE8hRk8nwv5lpj5IX987J/KfSc+Ew4n5Nd
144b/7VEAvIcAtBsSStQ0YIOlR2cmDZldWqJdbGJd5g0Y8+71Mrjcs2oz+OCljF5Q34Qz/XELpVf
9k+jKP/HSdt7DyOQ2tWI+l1diVQDggx2AY4+IVye0fEGf33+riVDJcWduEeNR/JldaA2bc6FdANW
1LrjaTvXfx2LLk9BoKxTp2mElAR1vvdD/32IOu8CxeVL0q68dvEcpMqJxc/JdxDi7fQHbbzx1MBO
LnoVpixoD2slhtPYxPwbmr7MdXmbjm1tH8N2aOxDGetCuOK4C7U2zly8rSWIF8yT+aLAzkTBSvLS
q+WVtDIoHp9/JYXJ1gjaMZD8uPl393xUxC62zMEgsHYVns2vdIp0itkT0spm5YTg+3PgVDIbV/yC
gcS3ro/NqrZ8LNwBX1pFdG8DS75FCvoonvn2uJQQFUwEfq/mhF0BH5OkDBX5JEHAjmR2WO62Hn9z
1ghaRxU/IaDwVUWVdWlnPb329oJ2GiSPyL2eSPRGffkybP5aoOnPatLRgWz1ADI1u0PQSQJLp57p
moxCc1mIBfW1RhtuXF/fS8v4kKfhXcgIXFnbr28rJbAW9ynysfTdCOG1feGic28SS03nzm/r1Eab
/dKaxivIhn1VzD7B/zRfNpUgoAC750xjZ7XCAWn0WVYnaG+s6ONYP1t+NRVdPzc3zHv2waoDgiTK
nHCCKF69kRqkdJBFAvCdNhECkIE1ocW2jD64Q40+xkx/LdIFfywd542v3yWD+hbA01dg4eCHtnCG
faSJOO/Hw45yjqr+a9MhPIlZBMUqWHxSAHbSBdrwldh6QJ4WmyRKzne4qGHKg8lN/ksItFoU3RDF
VwB9P0vlooZ1WJLCGdWFW1H5olxR+Gt7tTqf/t0utJycb5T2b6Vs+tv+Eg7Lv1f6uzMiFVdXZ/zW
G/liIv7KAtnxAs4s1kVfuqdgC1yLgJxaZznuq68d678qFGuxv4uH+F85DPa/LlzLc9Dcn/elj0yr
wiyknBPUNFIQOXdZqER5KZfhN7CnLwIAzosn9VYC5IB53cP1Q3QaSMD1cdMNY+4DnCg92aQWDYYC
RM6UUAtxsnYsx3y/T/NSzQXEiDLjnVPefNXVh/9e+bWERMk94HLD5z697y9VC5IJhvu9dfwg5xEb
ciZrNwGb27whNI0RoFw+SL8GeYMk82u9Tv90aAXfW7IgFR2iU0b++1HT4ulg4rgBP1hZ53GTYxs1
3iAmOXfL8m90YkHqa2dtU9+KvpEBlguOhaAnS+FLD8sBv83go2pldaCBQzMi7M++Y8jWbPgLMor1
XVX+sYMKCx2xlhhON8hiXVpUQMcukKw3P1DMQhGw79Qd/KQh/j9ITs7Y9Fr4yG0k3uaaFv1G/S7w
nlPXIaB+e+usQBiea68dvcwxS3ugW7h+obp/EitBLrJUVjY7EnjKCCcSILwoKvyaoxuCyyE6h7k9
M/zKoMtc0Rkpcvewdyc70YIEw5hNI8CTOCyrzCkrRBPil6AHFzbaKkh7Gb51kTUfo21RWtsajRrk
FXxHOYVGkucccPCjUpX0bVjGD7I9gdC3x3uvkee14zxAdO5WbmBA68ju2S2HBny8Wx4NEf1Bo+Al
iF/q22CBoh8jSbDtrs6FaA5ZcYzl37jDMRmyjxdoY4t+7SRzixIYy6WqKebBXSzo1fS3r9wG6exq
OO1XqzNuV1N1RFz/y28Z0keIBcnUiASn7ErYtqVzosoWWR27iF4KdaUtuJCpX8a2mIGVATP73hv/
77Tg2XCDP2AfYala0XlxPWzxu9P5kMWkguRTtvq6jsLNdT16L42L5jYeh7t7AKMIT3MZDLuUrbEz
btPwiAG0g4gezdkQjfUh1jGkZ6cWNyCY00HN5O+wTuImx15COV4ZBsVNEG5Kv092AquLhjENVecd
dgMXOpOGIIwCjyMrgCVt2LW/DlZhKWOlfCZfu+Q5N9jW/EDLZOsYdi3a5q65WbUNk1XFT8ipoUvd
sZddUZgCHEMxYuhPSSe9Iirhacd1NJ6Mo5snK6QqYQ03X4s2DD3kIhI6RxdhI63jc4iFW/l3GCnP
FCZqsvs4vfqjorl9dzZTB2/ipWrf3c2FwRsf5vxRTRjSdhVQo0wgoQk2BEvg3Cm4FPsmo7xVX/a3
QwcxeF5WleyTLsePbdcH2inyBycwXAFU91cStTioAKcurGpaP9bV8dCmIU61nxDgei7AIW+dcRJI
5RWCafcSSqsrqhXd6NT4XSbYQm/2CCHy8ViPi4zOvl0NZQpzXp36pc+rHRCCtSLPDyhk748asX7V
5T/DpnYEa8Nfxerr09SxJSnngWBSmabELgcLxwIsccpoW/g05h9EYUltp0flNZuaxF4oOU4OnH0d
et6zX9X+sy+QKqeTpFd3cBtMybK57Vf29vZxFQs7Yw1bCi6phpHDssiv7Z/zbK9ZGeowl4Q2B5+L
JashJqcLlKE2dCjOFcGwCLgYQWQznh/zo1ntawhSCXdRD99VMAO+L30v8aMa2VkBVWtHb3qccaBG
ZMZqi/7DOIb0Xr+0wmigd6NOrNU4b8A4dME1KBXP4KCVbY0A9kDCfBU5M2F939VSlyBc3W/y2xjq
MwMQkFDfMz86qY9lwOZvTYDc7bLgsISKm7MzxgZBHgfESd2gQffct36+U0Pq6740iN3982+fvkTs
BWL4LwzOA8Z42IOJZ4uXIW69A/6/nLdr+yK71X8DmZHsC3Wp0Qf0CD/Bkfo0ZQNGHuezHcpBBxmv
xvY6GNCQxrfqV430d+6A7Mn3t0MUNAlyLuKGyXzOTFfOJ9/X+sCdYYY/FCINIkIJxWON8v0pjy/7
sBlMI1rKputeycCahK1dcEYjom+dhYFt5gaKJ+KYmTXHryOp60vFrekZR7JMgF+Rk3JrbdLHW6jW
gIvrj5lUMDIm8dG4lkq7rc3SlbEOzrai1La2WGVwGNFg2hx50ygPKySMPeKRN830aXANwvotv02N
i+0otJxU9Vg2Koy+AFaj1em0ea6q2ULNQF4jaEz33FWSHiwkOv5H5sad3nc4dMdtamPWyg18nIQj
EZxPpVgv+B0bYU7xkSWtNcDfRHwkcZqpR9HBUkFIeMyQ9Y3S3h5xPgJbxh9UqQoDoRkeV/vXHv9V
oc/sB19m9eyWL/ME+4ByxzlFVWW9SDKWL0EUZbrOOzcZdT9/U2SGz9vX/VM3G0h96+jcYdLRopsd
5w46O8yC0Bq+Pxxcd+DJtO3F7dAJDKOhziw6Wy/a9VL83Mt7BTvs3Vqbqyn/bQoa989M4ibz9h1E
IZ6fAE4JngiZ3phtxncUbxwMBOJxStawdbIeUY8j9z92+u2h9ooBR6wgcQz1axLNMRDOenGC+h+u
q+dKz/EdcEJ3llvSnLYxc5KgioYb5W973xBI1+Rrn0SaVIeGwI7ufHCKVhMcK6dxihj0T96Dwnn3
q8U7UKuO8w6g1+swo6kx1hKC24YIMqpfjhforJpj1KjeOw34QZPRXaYCp8l/m5RxUxkEa1q5uKE+
qFIbCweFegEJUjrZBBIEdrKGvwK2xR6GtAmGlwHWVWZNAeDs/mjqFgRK6cPPbvs3f42hh1fdCE15
fItXhydgTWkadB1NPIdliCYg0Ns6awLS/RfjXjYpmVjhhFQqkN4bgYsFSb/MrarGQRkIbJSj82rJ
2D3j52HduCa9wCiBzZ8VVOBeO1RaEJqZyVjcRqmuphMZxg528ACJRwfHyBuXFKdEDTKGwS97KwEQ
/9tt2qhYGMmGKSpTdxB1FttiBTS1Ql63kmED0ymNvaIX44LP/+bVM342Of/jNATR3s0ii8iO35iC
WZg+m20laZxUU1BMLtNCFYj6KkWEwsnLuboSy5cXB5BWAaseIvC63IO5+o49MxNDpy4ew9EmLtiZ
XFXkZ7QOP30GIYqG1oHx5k+5rE8rUkq5BjSJwnVBJi/hdk0PPsEnIuzwZDyrzOtgmm82/StJX7BF
Y0pFBi2l3TfMuG0RtoiDziMYuNlfNhAbOkgFZh6EuZ1ATz748aCL1gdt6Hv2X28Vn0sJVM1EwVkT
9y9cpvYZ6j/J9hdrgn3kaas5umt8WrXHrtrmd0/ba17S9Rf8wuopMuQuTCEXDG5ru6xZ6LZL0s3L
FaK0Os++heaRKln4HjLflfjpTPpp7NFjECP/LiW0n8mb/lFd6KEHWFSqfSh5thPrfOHqFQHdnJsY
E7NycbgTjvBKV4J6UC3kh+7HJOQ8yO0adpIlv2lKwY/17k9PYFOhdnz8P+ydyZKjwNJmnwizYIat
QPOQyrkyN1hmDcxzQABP30eq213X2qw3vf43mEBKpSQgItz9+44jaizXdl+3Ya+9D5O+G6s+XSdW
Qyioi2sixbwTZo2/I+tfZgfZpagRwUfeBieOfpxygB11WpIqUOOlST5UhThtivTiqZ6KEFeES0Vu
ZDEjvLcON33QSsyofrlYBMTer7hc3Mukr9GT9FvVx9ZxkzfaS4L1rCtiP9TF+NNXmwiH/1q41dZ3
yZZFha6vZ5W/+CgatnuXlPq+k/0zAgb3MSMSU1k4NJWxmWw0moxXTTA3VP6GLLUD+sJs+FuxIVEm
14bG+rXLr1Iub1wh8y5F3BQYJiLuKvaih8HXeOVgxOSCueXzUZf7qNbMNTPasG6F+xwT+BMjp2CF
Ju0rIo/KQJ1Na1EtfdiVQLoQQZirTnr2tnGTG+RtplxpGPVeOYw7agjTcWy4FiEgVaZDvGtslmQw
wix36/UY5fi0xReJwJ/KqrfkGAvyht1LLCjiTq35KfT8UU0yC5coUYHRijisl9bf9lXyNFdChHXe
mWGj+UFqt/2+jqdPw228TdsVf0ql9SuppsNY1nmgSlUz17gS8F/+R09jJjx32E6+kaw8yXfSG9Yb
FCLKddXklBZnU4Qu2Wdu+fSXN3AtFDALw0JHCxt7ZZAsuhsa45hRuGDppk3Guo/bdzEIK6zBLplw
v1ZDlBi7NC7yg5+45yJiplMWVUWbuyfsBOc7Lc3m7I5w8KBbURrnq9q6HiA4NvZGdUJteSD7EV0M
mAyYCfNL3EbbYkSr6DneoSorCD4ojbOCWM3sjFXpGAvoN2oZgz8MwYiw5y6MxXndnHsLWkwCHwjM
T2RudVQDOrLBXV+LC/pAPUgwHqJmM8h/OzUun4wPrMUlSjz8rqbpXAGbFINztIwX5oIoxE01AlTL
zaBJRbBQq2L23Omji3Aoij51Oeg7lqrGZjSQXShr+D1rKfdtEqehZzAMZPN7kQ3ZukkzhDxDhtes
2ngadUgdKkCkPmqK66RepnBI9BZL3Sktv0XUa3tz6MtwdPp8k86GCNolBpAQWesULBi0FOM08Un5
J/R2qfWr1yPAkC3uJW/w012Ty5YVTjttILQ0hyjeDVn0NBijF2KITjBZ/KiHbrr0VrZdXL2+Fk31
rgGYqyzoZTIzf9dt9CsmnAknD+RU6/sH7qSwbrryoU6Eu2pnX+48bfoQduGFDuuBlZQH/+ZjR6Am
96XKN4WlMTk2MzC1flhZxjJscf/lgZ0VCKZ66IlZnGLVZWOl/esi0k9pz+NHQSp0ECAK7F485aI4
oRMr90NR+Me6o4Zr91kdwJIrVkZvOk83PY15i0zsPifwT40fiRt/eUlaQkNQdpBX8r3Ife+cspAO
cY26UbN3GgSYlS7UY/vayEWt7db/mOv+Z9VFj0ZKMI0VK2DIgAlWoimIF89eT2R9MtUikuk7Ha+k
q07S8c+FPnTHWlf8WH1ZhXqWXGPk+jt9MbiPCEqgMUTX3pA4lIGGIJqrtGtHymltsiZeRUiEPFVE
u9xdtI3EKhf3cr64kl+JRGGzjXPs2FbE1D3EdhgXPvg2WHynRVP86igZD14+XiYqxVgPWzt0HSde
p6ZPaYsqPCah8lhMRbLWrG1t9SIYexb5faHqQM75d+XgJQd+B1buil/I3E4GsY9gRA1l177Wdo7e
NWExa1QVHMAUUaqbYBIto/os9sVQtIdO4loZhbbxo4FUGKgHOsm0u9EdMS4NRCKs8ILcTblsLJeh
iNLPbUa4aKo6sHbGipAi5nRib2/OA3qzws5XOnkHMC4GkxVmZZZ3U3cdrdxaY/QwAhtYz8XLWKnr
OuiN0dWzNVWbNNRE7z44pA9XwD6jTQ7nASMejmNhXLH7sxjyCOLlOgp1mBxrvZ3rsGTyQs2pGvLg
+byjUv7aFabYuJmfbSo14lkuupOTLuNuMKPjUsTlIde2YypcGCSoz2J7Aq2iTKhdzbJKJtcJletv
dPOWr86wSMklvuHj8NAMQgvMxYCqpnl2CNIT14/55CrZbmry/KvBZFFrG/lP39KWQJtza0VpwQ9h
AtSk5tpvAo59bAz2a1J7bjAhzdqq8qnuakTUCh0JHAsDXbntbdHPHOjoGBD15xRuDHEZbeGtbGiK
oaXG4ljFGIAp64zr0pHekWVLkJuVdajwbQUDC7BwIHkTZOCL1zorTFRt7yY1lhB7eY/BrPvjEupF
4D2dbF0o3X4rsXdUCJ9Gq8QWVqKuzcQBcmgaEiyRwe29LRzEIhizfjMNOLZLzGl716AqasL+SJpn
jWj20LnZvpmRjXvzro5dUIh2fiTpbpwKgwpJ7iTdym/L8K8Vu81/qWRKkFZF+pN3U2ejSQoXA/CN
Pi+MQMb85Y5+sUtJmiXKETs1vntt35xEXtlh6laAJYkTwoaUwrrIAYjZ6QMTeL6LW/lbRcUD2iMr
qE0WrMkCMtFWH9Jw0oMfIZmhth0HtjS6bU/Ca0X4Gh81S5WBUQ4Vdiki5caZ5HrQbpZ9oyOBBwWu
yzRWS3qxa0X1SPQ+oheA00Q9a+f0RX72J0aesSVkmkB+RlXucS6Th0XOzca1My5VB+FL5RybxJi5
OjRzhX+i3FDa/kwm+T3c5rfKbcR21n6r7NqnLU76IptWqcrlKY5cAl3EDYwZqprfmqLKAvSM1RYZ
DHf4MrBwayqSi8ixgq53JjxXJcEx5pt11yV7l8tzlY5GsYs55esm95yQEvccugWePN2QxHaAfYRv
n8ohB7aajXgmU3A3fltnZ8u2X2Vdygey+UNtB3Hrin2fTFPQM/EhAemaw32jm3KzLE27z4uS4qFE
tRQNhGqujuzG0kywQ9FUb8pxeLbzmLu6HN8p9hRBZDB/wvJrDqnWcE/dH5qFaA7Zbcj6t3t/VKKw
K1b3h/+1DymMo0TezdqL1O+/u6Q38oNMPfFCkl17geqybnMmjeS2V7bVD+7F7HJ/LisIbzRRWwev
beLXfCBZ4PSxv70/23CpUQYep3VhzuNTEbXIqYxh4/SU1pq2X3HVRNyCXtAvcb0Z5DiHmZdcdKQu
Z6m329rMl70HqeawYFdMbe9SmS8YBMT7lPTzqqxr6w22a2DE/YuDH/JS6wiXoSC2gZ3KRwsT73nM
XJTfOByS9IZ+KCmYiBGQQe3V9qEsCY4bGSqvS/ceGfZ1VC5ZiBYGbxTJ1R+dc0StXm7MalJb25MO
d6leMHnUD/486tesEPFOT5LPZpA/u6I/226GICJthptI461luXBqPTE8QUQIbZQTfTu0J9OrLosW
JY/3zTAL46GIfiPRmdcUKsncgUbajqKCQBTpfHNTn9IDaYhLO4zjBfxjRJnCHokTU1+spK+9G5rz
7UObtWLjlbqZ/kJaBVjr2xDPRJyZGJ+rpSHYH/wVCbF6SwgsHqNkzg/4BpJVJSaYEyRO90vVIPxV
lI2sqcx2lUH6ekGhzG1ZXt5lY6hDU2qXhBzLFtiqddbhm256yyf008qbY6kykL3O55ksxF43FxsQ
nu/BKbs90UeDOJrwSO97/zZuOhnn+8u0iXoX6ku1uh/795L7o/uxaMRrVcyDvv737P0JMWvWvDIQ
fUjynIf/6w3uu3qnM15b+vbv290+2H/9qSwtcz0VqMr//e2/D38/VmkmHh596Tb3d2DpNO2MuX0c
YtHA+vJi55A0UO9ItzbO4b4PG0BaDMA8FZkctJKBZEY0I8S+Hbu/8P7EJNJk3Ug/C6hd14lF+paq
ALkcN0LyLjBtUJzw/ui5Ko93qSUeiIRU23KsJnyKvl8+yznu+HxOyHDjnYRxy8E29tie/z4sLctA
qpm7a8eXbbHN4GWOtvqMWNZRQv3fm7FR1RlAYrSzrf7sDdCqlQ//Vk+aGVFAG3frSdoWekDgd6Q4
bW9fR9gLukG/GPLQVAjrUZC133PTI5hGwsD0kbxq9vC78fTiUmfdz8JM7TBK6+yxm30D2UffPijD
MTdiGvVznsCx7YYqO9ljnu/b2hUH5TlI6Y2h2ecy9Y8xAredhY31nOmmtxlUZgUVqYO9vGUmG8kQ
OCH99G/JSqfSTdxzQ2CQUTjMnQY+0RsfuttmGUdcXTVh+f2Yc2N4pFzKDxS4M9jH9TsjO3x1JAHc
Umwios3LfTeZtCfHm/QwIwUPmn7uL5NV9Rfr/zxSyU8lVbW3SPyORZtc0qIvyOb0Irk43fCjKFgB
JCY2dbRx0ElUvcXvHb3cUmCZQT5nwkStNbG7SRTSCnAI7pXb9lIsDcKeBtb6NGFD6r3oOc3rAzGB
T5KXDaS/LJwNXW3+Het7649KRuOQGdJHIZN9elZZHVv/QbNz/ym3lf+kJc1e2C40dmx2+C7SGck5
m0WD/0sFVt86dcfKr4TyUU56/XDftLdynT1YpHflM8zE/sMykD7aMfouTbblC+vfw/042uZlQ+5v
3pZeIT+spVg7Io9eixSKDWZDE5oZNtm59n9qLrgImzQ5HOBNncnNMEM14g7exi7SuRbkyLbEmZJ4
KPZSv69W3uzfeN4FWTuyZyu9bLHERW650aKcUmrz0rh1fFKu1QQ2OTzd9LNnDx39kogGWjeLxUKN
/jqJ3GZVWXNWbYobgDJDM9+sEi39KDCtbOYbqPK+0SoKuETGr0CXwM5nS/1YJqbcOWowwS5K5yrS
pQ3Sm629Jfyfq/inNJOdhkj8x9DN1UZDunMYgP8/pp2D+XQy4p8uSuSJou4bmp94Ozlask9AZjwj
rkv+vodXLq8iS4vXiWw/tRCV79rRNV6k2/y4/xPT934Jq/WOWSKQuCh3OTa9p7FAvT3MTSPZlH65
L5ppCHq3NAM9TXUYs2P12GtF/Zj2slx5Xf1gWcWygTLTP8GZ7J/0SGwEXsiH+yFShTCKB/XrvqcN
/ULdZBQE9TOJPCrbB4ec4kuO9XOtZy68/5u7W+e8sxAp4oDZrCb4ce3PxvgAp5CiXKrsB68WT1ES
689AfL8WjYp9lcf21fFN7TTGNaFbatVf5TBc4olgvhODE2IdRnFqVILsoJ5/+apcOW1RfjQ4+m9V
/2Wr0bHpR6pPq6XPPqjkjZADINorw0+fjN5pdzlB8i7VZL3rdJe1IiyLVRTZ6c+6F5AR3V/DnGsn
CqPwJjQRFolu71JbHgfbHZ4J6zHTE/Jt2tF7IiXTPqeiHqDGTsPqvtu0Rvsc0fSAZl+s9wvzUuZF
9GxFkRP6JiIfcvf+cxQJIuGJRZmj69/WYrcBqMxql3nzF6VT86LZ5i+J7yTUGgEChp/20jUL5TWJ
wYMOH6+3s2wOFs0K3PbHMI2/ijQmKxmPr1hiKCOXttoXeIvmusNdgIjxChMkKEiqh5ydZwXe+wrC
PMMGqWer4bZ7P+becJKJU7+23IEH1CL19X7IKd14x2lnmr+94t8fTEB0nKmMjvc/vx9Hi88FHTO7
DZLq2Or+TNwkG7ejxHL/e4qkAN/rMV+PUonDfQMuVRzm2+bf7v0RaGkki//Pp/0mwlxoQMy6vRUQ
NV58f5v7X9wP3jdW6X4to6yOkMDOokiTUwpOJeIUTFk4ZpG91rpev943/lz0+55V+spxcg0OcLvW
RllcF52yLfkp6xCLaT5YLhNvhUzt0eUWU8ZkPiRw61Z1HukfXeeAkxaawe0ZV4GVZ95mBhEXxJoz
vJp+yyJtkkXQ2hBop6lEYxYbIj9Q4L8VnIvzfTPF+n8e3Xf1fhqPcHNIhvfpEd38fzbdyGmhMQr7
U+EkIDD1dg8e4VPW9AIRU1m/lCY2cQrG9x03mjli4cYYUns4qR/ttEy7pa/NJ3xY5kPkdogVPOPp
vvGGjh+A1fF6cXw8t641b8yMsVdGCrW013dX15yLM/Bok1x8I7+WpsCYFg+vQ6u1+0m62ANvx3WI
Un31RV+EatMh1d7narBe3dqG07f4b5kF4N0vKc50uXiI4jpCl2kiVOp04z3u5xOJEOenn/OvvdLU
wOqY7lYAo99h1PCffAvB+v0ltzcaUuX/6Dwq5h2DNMVPMsFzPnb0XMndm2+i/zEX1YXVSPzbjecH
rVPpj9hFLJTYZnZOHXBKrrD09Wgu41vnme/3l3a8tVR+/OlTeA7RBU2XwWW6ZfqYN61gWhoy6RGf
sg6oZIRkgZt1XXqYe7LUzXF3u+3VQV51hYWdHGvyJrNP2g5bL0+UBukIiQTi/or7a+NB7cBPuawh
P9s8MU+4750zgtwOx9rtIXibZj1PlIDIHUBp8cFdVKYIUrpLEOoW8UDeiYNJ7YxVeH/I7y9P4/b+
2MYrFVZergUkQkOH+CjM5rGDe1786ggyvxNKKQTzxi+7bPYeNBQ8PDj0myS1cPBV67wV5Ncr9TVA
QqdNBBhSQATF2yjLI7lG7VTfOrfcN8tt936MsG2rdFI6cZb5I6IY979f9/fP4C7HOLF2ai5H4nyP
NFw+xkhzJKLc+yZ20vjE8B2fltm0d7VpU12g1Ffny494SbPtJM30pAkyl4/3J5Ty9NAqRw2DG6+r
7Oa1YqTf4tchmdU5+QaNojtfKlz3c+zVDP5Rk2ybdW2M5oPjvirG8mve69q1SVvtWoJZzmxtOv87
XtY3BgY/kpgXue3m7IAbo380RFI+es9oVJaNZQtKZkZnnpcW/aPp1vo3uhoCkk5+0tiO+rqn7APC
q/bRU3JErccr3KLhPku913JW1jZLpms1W3aocNa+jo6OSLqX39moobKgcdA1TmrzRkh0b5lB+Q3p
TaPmbBQ1ItMa+/moe1thDn5QtWm30z00dwqp5hszFBWjUr+Zodoh9HGVP1odttlWczZ+k+oveGvK
TdQmYl3fvIST1eQHjTOLZY1nzRTXqNF/Ets/V7Kpf1TjbG9VgeAQvU71A/cabq/EHy7S6YwHvRmM
Vd1O6WNCHLMhpUf1oBEKNgaXG+E3a+o+7zaS0uCW0CShwqgP4YT29HlA4xMk2dS9lQ42SwyINkGn
nE/lbF9Mo9L+eNKmup21v+KkpL9CK/tT3nmI6Os0X6dDpq4ui5QNMQ4KYa3USAiXEmi1xXSnUbCi
Qk2/FZu5kyvvkHvYNHrO22WBv056w5MvGgy+VQmY6CtZ5nOamH68QhuO3CeNwY12L6pJF3RpfYnz
klRJIroeiwbonqwpX7S0Lo5RNKibdFF8Grl+7vtRf9FV6vCbUja7Hx+y6YjxsQpkJBS4oGILlNi8
QsSQL8gDPXozFdVBOEq+uItsNng75NoiciBJOE4hE5W/1lgob4fRWt49MnYrKKnjjeNXAF0LNL8Q
70bf0B8iHnsUDNFCLxQqb5VvbyMjdj+xGi9kU0V/9Q0qjUULREA3c+3cl+RTUPQElcjqb6E1x1JF
y1s+Smu7SMnK1SqHN9YPp/sLpgyFzYCw+cEu+vRMYSvh44nqO6ewhUauPJHoVEycbrfR6aWyL9Ks
3qE7YPVjDB9RTbL6f7D6qfM/WP3/f6w+AKZyPUHZScrsu1TmJ23VKHFJUsYGFtLbsBtKff62Itmv
OnMRsNiydWYLEx1wf15uPHQyvjHB2XGICfyxk5DT6xBr5YkbDJY8z700dgb1MKDF1hIKXMQRrR92
i2uP+3Eku2+1PiYq7TjZS3K47410iQqFmakwQr9+iek4dhFMBIHpz9n6RlA7jEvlPd0wPEbOmsJI
h7CwdA0GuA5epqw+mGSJp9GUQ2F9aarE59bM6pNXTj/KGeRig0JfRhYVpXx6jiWdiob5m6WwbcxU
mIzogu0TmmqUGfSEUWvfNiHjaHTLqdtPz8mAEZPsCVLNPXUMke96Hj/GiZZtkpks+Y1t8Wk7I+YR
TGO6F1WHKi8PoxM7KE4y7RVyxTFVhfFlDFhiHWWZezuKz0BlC4pB5ZObokvsrWRrFmm1LXrjxa2m
J4iNgSWTVyebzhbdQJAdnNK5f9ESLSiK6HtxxB9cnfj4xXKMFvGNMePs9nlz9pF/FQ4/vafn/e5W
zbYR8hw7Q8BmgVCuCVg0c2Tt1NAgzRsRaJSCUy5r5FpellHOVmQm+LrgN8pdW1PmVBmlpVtjolXv
mXWADjOcEZ9iJ42KoNZQUNbaBYiIv55xd1D4qyA3lPGt1QGe7RxZSI/t2/BnqBnYaIMSfqxnR95K
aKRiQE96oaf5SWBOtBMpWQnCHjK3osNrgiRkYbKO6RqFVOpQO3aIJdCh/Np0q6G0w0Sv06Af6JPo
gRkI81n97nw1nwmWf5YRnCFpj1sFR6dh+gvSxBLr1FYvGbTB13zJXqqniDrAIdKYMlwBfGGSdYUe
xRu3pPfeqeIZ59glaZDxZWARgrCemCg6g2xnEc4xxhs3M0Gi5eZLjeZxlUmcYFGy2CvDE5T5zCXb
tyA4VsnXUDvRQZ9Z9BgCAK/d/lTVQOsuM1VBPdNByC5fZeQ5KN64K6ThrjurvsxO1aChNLzAHNWJ
oMkLRJ3MvPO09wtgFORPgTI8JZWJiCq2Mwq0xOa6WuqDobIn08d5IKJ5P1WxDJuYOhJYrpC5ZhgT
6glCnESi6IOzUHCgf8cWNcxh8uWLZxQJRE5j2ZIAf86BdW1jk+YVUz4ages7f1hsVavKGX+Xt6+M
Uj00kxxYcBckE6VCJ/F/9G32x7K1nUiyN1ynOetNKm1Nqm2odjrI7lpvXRTPrh5RRhPViyfaZJe0
2M4MugI2boPeoik3Xpu9m23+TV4HqfGYkR5b52kMQDsgWv0ZN+2xRwZW6bmxtgR924pFnUYVFjOw
URPcLe6YCqPlrb+gX77RQkauetepAk1Te9FEe2jCqwTqsZTpb7EoFCOjehVq0VZkGec1aFax8V2j
O4zRdCyJ/oMldwNqzunGa/ooqHJ5oXITTlpCD8cY82lrnn0tpsosxQcTOyOYcZ1n5UH5Qo7ROCgF
y4ZSYzbEq2yJLnSCWlljUNXGAf0CPodI4OwToUytb0moQistSc+SLIinfEJ5UCRBT5INXdlxGeij
ZcSwmo05/qnlzePtS85F+uVEZ2CXREHzSl9Ux2LbqHb1MH/qhjVv8SGemiFrGLSzHOMgXUgXA3Cq
ZacGDLBT1peo3brVohzS/CnKv56uWNRFZBBpDhd4FkWrZGC0OghPvXdq+RUNC2vapgwHLHmO8v94
uohWtQ41I6YX16q3uEldru580b8YWFECGlay1+Kp2o6tfjSKogsLCXMgxeB/dq2Lsuk4tDNrPgc9
ql5oNHRyMISjPaye5aWwAAnWVNkNr+humYufrUkyKHegwo2MwQR9GBXrPSConYnaFoPUuoC5Fffl
l+ciJp6kBW+qKrCNJOVXg4DqJTXlxfaM96ieH3u3OS/FQA2o1RIajLr8xGhLUfRzU1n5rtFryv9j
8mYpRhZy+9lKS90nR7S/Js0/qeTW9KR4d3xjN8pe0IALRwda6iTCm9BUOcAXLcIMHK0a88MEKghw
EHhYOffIICyELqYzBkvr/NaWNgm0lPIRTuEgV9GxlcUUYjj70BBJGDLfJ/kMcms4Odigp5G3ahQN
KNpyT9LwVCzlw0K5mBZVW0sO15msYADKJSC7EqZOTtO7WMPEBhM0wbhdxKfJrc9JPj06lhyfuOeA
3/sCYHb5C9JltuUCilGXBGU6P2cINRDXipTgHMo5a4WYBiHmwV0Wxm14r60WTZulgvPWpMWmb4Gw
6kAJej/CstgLFGzdL1QYt84l6C7nvtmmario0n5zB+JsFMHcpHQxMG+yBxl9sdw+es4WMSQn5gmC
VpB08yEyFh1WBa7faYSyjN5zSKeClNxMT47sZRgs5EY1sYqltd/K6PGdOslL0o3HKIP+4uf7SRBu
AduJ82t7Kws16rdbaudOa7/05SlurQcbI4Sdql2ZGlvNjq9d97UY/Rnk2G+7KR/EmHwVqHiL0U82
fQ70OP6NCN7HrUETEMuK3jRSZIiZ93w0hbS3g6xL1yCdsRc4RLxFmp/WoaBBp66ZyJH7mVib84BG
ZMToMmuJC/QOJYcfI3SmT2m5Wkz064Xq0s1SRvx8dLwg/YMEiVYmGMXJdKRiWnDLDOuly5lvBmGs
embBVYdtS9AvF0//b7AVoFkcMa8KP7NAFQDU1bqPMadjlq81fxqrCN1xmQLhiS7wxbZuW4QX5JXW
TUkGhJzaHjxr2LAm2/Uu1aSCUd7ytO9+GVGz+dUpL2O00qR9imwMK3LBR4hv9McayzmwIC09OKLq
Qr8a/PfIKt+Svuv/3Jrr2kM9fP41lg4u7ZCIifEU01hp6qKAU7jjt9A2fLZyv3iIbbQSqpl5c5BZ
ZdmEDhZfHK+EmSM0o9jzqB/d3CqVIihPLRRpmuW5r/HtUWVo4nD3spSa+ZnqxtZxLPPPUsmdgQDq
izXWKulrio0iQl87a0ctm5wPZaAXIgM7czaL38bNt2S2WDmrkmtPU953RRdFeH6kzD3KEbamznNj
oJvo4VYYeXW9b1Q8Bob+9B+ERGMPD9KJ5kND86Kwm9x+p6NYeYs9gE3wk7/qcYRI+er3cREms+1+
T3+yOCt/RppPGRks32djRT9m3TPDzHSwkt1oWmNcPv0FJBlpg9Iwhyudl2PNt4KXdncT/LUPw26o
Tr5WvWWLmj8z2z7/Bfh249ydbL0at9ZEsthylukMXrLe9F3tcdlo5ZUWvSDQb6zPUkxrFC7zD48x
elXgSABDSve4sALxt3U6F2x1T/ZY1wfnV2PRO80f37zWZTEDEurfphsfFxN0jFO49bFy4MaN80dC
telW28dI10yCUznnirrWjEXCQ8qpadVx0Axqh3caRCPB+sykrGVkb9Khnz8qFp9eoS9fMY1f1yOV
ybAZlvhRUsbGRDNoZ0BvXz72TPp4NOY7ticmDwBl2ELTh7Lp8hOBlLHpG//n3Vhrlb8mvItaD+EW
8Oh8oiTsvEzD4jCEQ+SvVW+/IEjqN2412syKCOszN7X4uG73aBsor2xRhrNXpVCRWOZeTRskDXDx
fsO6Dq5OX7vnTk4vtC0pXzt7+aHiar5O7YJLhI60qTn3bzghoGR6JGZVSufIqGuOpq20VYFnRcYO
UMsbBKEQ/tmuaLlH/6+HTBZUPlCl7Yesesr5Mqf7izr0pCt8UWF9Y85YpWccGjFuhNtcuhtNiOWE
QBjv9Nt5zpCgcp22tute+yQTj4MFpDoYTWSHdCAw36cWHdFo+VQjAA0sKGM2E/SHnejyGbcInkGz
plFYLhDsAbL/7CuMvX9tc6CHVvQAxc1z+xxjOtlbuvlB1VOdOoMtfutFLQ6V3XePiYeX+86ZjZTx
icV2uOp+00GHBTvhnEFxihP4TapP2cC/tYky09l6gtNsY2DoRKAimXwvvb51KWza0dOdK9YnqfmM
sY/FPDc+iSUqAeTjTKOnQ9uY4vjlExLMVAwqye3S+1Mv5Hc6PrJVa8uvWDzNmfVWDVJ9U85/00br
B9687gncghNALSgot1rwQau8mSAdeWIn20Y9GqSvsp52xnldIrW6XwN0rkVeqSG5qYpJPkQU/+9m
ND/6XZlN8fLXTzn+7icHHQCxOzgO+3loGd3iKtkX0tHO9NYmgVcOHuTWJtCFlz3dN5SBk/2gu78L
mPBCaep57h0DsHIjSYul9aVGMsfqRB5ubdk+loT+d25WtBhRNaCrd+Ntmfva2YrtL8Ry0QpoiB46
8o9Rzx4SCrtBRCHy9aC0k9u69mlwowp3VNlyVnaKNgEvf3+IWJUWTqeKDpYFqwlqnulWK5dglvhG
73x0lPgfbiGnq0UDjvVfeFaHvBpeYUlxZHYBLmaK3xQbanxo4BlR2JifF53iqEl0fMw8+B7uaL7T
t+B/8XYm2ZEj27Wdi9rCW4DBUDWkBrwkne6snM6ig8UqUNc1xqOZaGJ/gyn9n8HgJ5deQ42X60Uy
g3A4DGbXrp2zT7ptJmdF4Nx4a1SQL7ySow9hPqeF5BxOBydVVhMplvkEQbSDpeZFxfXY9AFPvX3I
THO4QQ4RuJQu40kPsDgRbY5dLRvXGArSI5Ag/Rzr3gH6lH0cirCHwGvHZyYqqJUX+g6NVRXe0UzF
+CDfdjmWmLaF5dqEmHpas1O2wZhrF3+tDuRkrLw8k24d682qbAZ42zXdTdcSmbxQP/7vYFo9XfSS
SJT5ZYVgGRjVk1Yq3UY41iLzB3+b+W20U5QtgBfnqiAGY4HXJl1nySvZTTabzMgcNn7LGJiAZMKJ
Np+LuvUIt68EyXLodXqIm6uy782T0ho3XQ6rNWCEtU3Y3NhMm7hlD07nzOY6dAAfXyXkvBbvPUuw
qoUJh8R5ddvP0jYbnbkSSPu8zWttO1KVLlpM5oey9O7/Qgf7aRrf4LGNUKTCsByTWC65cXVhlWmw
b6bQ3Aotg7TVTwUQ1R5Skpo361TfqjiR8kVnj/Eqh6n7l2nXhgemD2VwrdQjkY2KTcu9tTCYppAj
VIiOtMM4S4NrJlRpPUwayr06eOn1Wi5su8NilYxnHKr7p04dkHwni2LylHuQaxI3KiZrukpQY6Gw
HAuNYjBIOxTWQcyiz/Li03iBBSzpr3+8/CZnX0TGA4BGXYHE/wEnxV1kaxsbPua5MZjDuuBcYwvI
kBP8sW2PcBe1lRJFBXlFMxg+8sBL+yECpErLGRdJWJOhouer1h/wd9t1qrqKZ5w6wWIC/QE7wMci
a/vyqJ/ZjKPtB9H7//0DnI2xUSPzOYhQtme6HizYtoRr8AHQOm06dO73JH3zj8Abw7Kx9ajUJY6q
auanhB+WNgd8TUnGXgbPwyWLpNgiw0HN77fjQQa2cprQJKRDQr6uFNlGm1/PwqrLtYKeNq3o9EW1
eT1WabUgE9QAxIVxL8/ZTfnFNDxFMeaGoVYFyUFE89rzyPF6OGPSokTQZF5t2JA3G8Pj20J1Ml5I
q6FPVWMR1+fSbgqI5/74Y2SQtuhZeGtwntCw2Yv5H7GmkifYxsysmgIMDdDKTe6U5dFQDbEbOPOE
ZS+mY1V6LFjkZHz8yes69aik1krESXntwF04dnVe0RCrtB0oBvUYjJ6+DCaKW2dAMfOxqvYYJ3EB
69P+44/1PRGbzQ8RMvLPR8ITgY6hShPVivURyvT6fBNmfv1v/6L9azBEiKwTo12a1VoU01snNF7I
zkSmBNxmneaRcm80nNmlDjr9oDKj+zY6U0Q5px3eKdo47qROk4ZdUDHu6rl/xPfYLL2LD+tD25bi
LxNENzsh9LyhjvCzWUyp2Bh1odMnqFrRCnjePiia5t6fDhp4mFOsmuLS07FjjcI8+QF+TF/fq5N+
Oer5nLaePAZD/TKl2DAK0xpchwbwXWwZ/r4tN98P3I80u99zjVC4CKkJ3ZCa6shPOTuDLyKSIknL
qmwI5NoMc2rE2J01JuvBBw3TdHCv/lV9B5IeCYAqfkhkKe8Rxlfkc32h37WOJWnSWVWG36aXl4Q2
aDgFiFkRXYsTAxJ0S69+Ti4JnIq4OyvZFQPn9Uab+FtPlf1GlW9MK9peJcJhO42JxAPZDHtUA8ry
467/KybyvxK5fsie3N+uj78HTX6kKb7+d1blv29XN6vP/8F8hf/7X/yvBlM+v6VhBpu6qcLX5u/B
lBbD2zCIT/r/h1Oe/vM/avjVBOZV8NffvvzbfwVVas4/0FySBmmIORTEsgm97N/rhhdG/oOJm58I
hzNv3ZHMcP8dVCn/oQpbc2wGkmZb/KDO2yb4t38xxT80MXO6dB02ID/4H+RVanPs4m8DVTBKHSHZ
urIRUMWnpJJBIkCxsV8vs1G7cDASGrhZC/iGIr9gK0HDxAb+ql86+fvYn0Kw1HkbHv72tX0R5PbH
lPLxGUg042MYeIo+vSwhVRQJcwOilHEOb3XWHjTKVo83CmcA31/K+uJ2dVxCGjZA07Kl5Od/m70K
37MBjenW0jeLi5J6uyeC3VfTu7wS60JY/g/X0z4nwajcmw4+Rzpc1hTanBf6twuGht97AaE2aKHF
9ZSOB3WRL/rS3LKdu4tjhba++uAY4en7+5wXxs+PVZfIn5kPpDTsT4+1lJ6qEOxn0QzgdEvqezOu
j5U/XXx/mfnJ/HEZw9IdnYnOMe1PX2dkgsSzEZ8uzdF5bfL6suBrDNruoVLG84yzHL9vf5hatfl3
frqmY+qaqemqRTKk+emafdKrfZsKsTT86UFNSGpei9q61VNJmpK4rmvNlWW5b6ROkEN9lbEUobBJ
EHeQuv397Wt/DiddBeTM60imK5XXPLL/9nQx8muZ5UwkdonhVHvWI+lTZ1FIq7MJkvPYyO9gU9GS
CFPIeLjZ2Btscg3YaQHjQmVEtFr2UCEgRm2vrn/4cH9+UXw4h1hERgCP6PNrlZUi9AkY54DB41wB
0vA1hcNVWjz3MkDdUXDYkt3Sa9sZJZpxyu20MTnULVbkKV1//1n+fMN1AsE15jiLWeuP2DkkkEOp
2zM4AJ2ImWtrM3b2tKxuOe08//5SX7xxDA7BLVuUjMC5P42PNsaqQ/KhWFrIX8PJJrZBhyvVLNRy
fHLohdhh9qAOziajq/vPXFtSp1pAGp0/phcii+KyTSOdg1bruoENgP39YDj9gQ7vNuCzVPa90kx7
lU7N95f+YiRyWUNSJFOX8Q38PhIlWro097nreST2HeqtFam4F6CKOd5rtN3//GqWJZjbLIvlTHya
sZ1OJd7In/QljMEj9LeNHYkzbMjbGq1dZ15+f7U5E/rTK6+j8XZUkiAIEDY+bwP8UpgpT5ycF1N7
awCLA9J0yzja9VNyhYDqSuvbO+K/D0E2IcWf9plt7UzE1UQ/umqIPAiA40gPrem34HiJeQh2SMl/
yv366lPaYqZLc/zHlPj7I5gU3/LTGLN157TXopF4ZPQLjpR++Db+nNp5gYQlVFU3LI2H8Ptl+hht
uSdDfVkX1YNmqU8m7f0Os9X3X/pPl5kLh79NbZPvGH1F6tuyUdJDGA1nhkKaUar8MJL+CKQUv9/N
p7cV+4nRR4ZPW9pAGQnzJQn7y6bJIA+iz8qd7GaeIsosv/3+9r56X4hDURlQKoHUxqdv0YfTFqKz
h9Y0ocKQgJMsbd2ZZO0q/qNQjH9mVrIp1sAAUvDZn+usSi/0DCCdvjT7flOn4WPkJdemHj4nuMs9
Sesyf+4q+1Xx7Zfv7/TjVn5fMKkVWS0J/FT55+epgY0jFrqURYqsn1Lb0g5x2764mm9aaYNnz5D3
SerctcAJ3XnoJorJbiu/HSqk5Emjbr1ePqCJIXvAXiOHuUESeh1a+EXnld7x5K7yg6uskAa2O09w
stVfIiYhDdFQ8cpxKoVCEYVGH57Pd4iM/tIgjiiGLVVFGYrl1iEmaHKTAlVrZrZuYVNpmufzN5O0
ktN5zeEUDcCGG5NS6UKgu7er9FepiF8/rFNfjUa+IHBVrOWO+FzPQM22hKapYqnyXtFZRqdznvRe
6da8BLYaPyojKsoxXn7/iD6qwD8f0ZzIarJEmp9HY5rp9MCLXizJD9jY1SkM/ZNZlbdEMF/jKXlC
rEpsqHZbvwCAXnfSuPvhA/xZpjJGqAN1XGSMlc9zF1WAM0yCG/c4J2CvcDsv0IBa11lbLHVh72wb
S2sTHlhcf6xTvqgOaOJTG5O0zbU/F6s45hhlAXfvGA26HFA/C/guWpdgUBJIyGpQDG0tiMZW74Ds
/UIm/DbhGvCj9rL1gQgKcSSJjAijsX3N/X4z+VgTA7Cd1YLd9OT6XbVz0D+o4jYpzOtJjpcW4W1p
78OZUpYmam+Q5/ee2V2YEFjH1jqRZn8B5mIhmnbhaVA56CYmpcMxRQE9Fvy+7mwkXdABp8M8iC2j
PHEgccsd0N6v9mSbr4zUvlfzF48eT2M4p2pqntqSA2vLQfcf7ip9uE306TLvojOYYpdR7tDvgf7k
QWrnZM3FrLVWAu3QB/bO8pXXrNTdZoqviwp+fJhBJKTYcSvZXHlzTWlwhuXp6anNyDgNra3u5UDd
gmuwG7d5Nhyjdjo2BJFVo7MxhnKtRp5roJ4zanNH+hECsKsprbZBhXa5JjhUk5ycRlgKjFgtFoMZ
/8Lxe16QE+a3L3FhnmqOypqgvo19jrea5qE3uqVnAzaJmLmhCyVyGfj6Cl4DTTuOSU2NPtUclOwc
cWgRbYOiNkrfNat49rG4T5gmHVN5j1t/4ejlpV4aV7HX3xexcxtlwbVH7I9Ub/RRxdLhJPdxr75l
WfOuhSdAHs+dyrmfT2m4mOrH71+PeRf+uQARsJf1eSdHR9qef/63xTDmdLMcglEsOee+CpMEbYpz
a8mJrD7ypdw09MCpQwcENbKaREkv1nw06mYTIYcJIVqt7uc3OagGOq0AmZnq1Ie0KIM1kfW1/jQo
Ym2hwWn61yZArOHYGLWLKFjYSY+HzVlh9kfDIi2EiBpZbh2Ihx5QWUXm3mgOK3LI5CIGFd8jEJIR
rpwcdVNWObUrCVQAUpr+UOl+MVHCl0X9ZdnMWX9sfJwAs6A5sgkjmRDXHN51VPLaeJayejOON3XU
Hefgmu+fg/7FlkZolsTIYbFxsj8/h6m1gRl3KasoFpFamW61DuCcnwsMatoWx+Vt4PmXRUFwmIVF
GHvZrwHIfWG9IBzdZ1QTxDAevNpal4GiuL3BaAbPfzsR4tek0VuJ01KtRyLBW4CwvW+9BikyT5AV
9UybgZ7E+72VMJMATvZOuPr+/rQ/99MEZ9DSk6pUVcN2PlUlge8wSZQKkA4/uYqy+GbMCeaR05lR
c1SKTb9PthP2Yfy4B1EaeKuTh7io9p12lyNbSYeYDGb43D9Wg1+US7QTTGlShvMeGJ+2F2nPEYsc
U3XpaBUFv7Hr4mmra81LrZuudMYfatyvLmdIm8hhIR2pfl6Hy0iagN1mxVtsHIRTXNQEc7q2LK9s
ozknffWHNejL63E1UHhsHI3PtxfHTl5nDbfnCfOi4ugnDvzrhMrQ0jnp9YIfis8vehj07ixhUg+a
pjDNT+2ZQcQBpxG5ulQ48mvLZ5rbR7rnL/hxDo29VhTwAqm4ajrY71260JVtzW6mTYrX7wfcFysv
rSmbTyAdlU/z6bFmnAYHmdUg8G7GXRp7K86jrowh3OWokL+/1Me+5FONo7NDpcCQINHl57GdFW3p
6wbA2aqsDnrsLOM2eo5Rm3CAQTIAd0/s5uMYTg864GaaBb072s4xspPLwrDhPgfabelHa6+novQi
STRpWFwQIgQdcq0aww+l4FdDAl0M+zjb5kX8XLCbOMjsCkzZx8ak75rjvI1vnOGuSL01hqqfKjD9
q3efLe784lOwWOLTGpPHQA/5/ohSSyxQqJZcUDFDigcv5J+HvY0231/HQ3AdkRI3WsQItawimqLc
2xnqcLb9ZGTdpsF4rSLjiQieUhXlnMPca63WwG2hPppye18F0XUSqCdvGM8SeI2uHTto9YbB7ZQS
I6eDnANLdyzPsScvS/5rvfHPkSqdSqcgh6M2V5YekeulgjMaemRkzSoMidkJRIdevbqjH3XppAEA
nIrYgOC88lDm4Swj3micVqXZEtVi3ED2BFUFrd3nVN6vKJG0sNlDh1kXk4OUR3LKVvXqCrPTcQyL
vcL5W+6oCzNC/spJmG9CVqwQGEFtuv/r26hhBAKWd2GsJ24R109BiRKr171j6Nlb0VMvdeidMSLl
iX8DZgfIJ5Rey4F8hLkISeNS9w2mmVzxF3FoHmYkjoOymkL0dR6fNtAYVgaW2uaxztOTP/X3gljH
RpoHK05vA1lsAam8p3m9LiL4Q3rwxm4ic4dWOq4Qxm2vd/eqll1I/2JUoXiW43SafwMO4n3c89SD
7qHsSnIaE9R1nun9CieqTI8DIJKngx0h12tDszIUvhR7hYh+DSbZpnUGhC2fj9ySeyuBIfX9qzuP
vM9vLpsDlYdMB9tQ52Lgb9WPIWzFJ7FVXY5Bco2F7a7zo1uzMp9/uMwXq7vuGMyJUqObTJ31+3WI
g4rIKilUjhYLD6N7e2VDfnGs/mgF0ay1Q2UX1hGd00QBeiZRZjGSwpGwbpRuvnXfmQYxWdFJrT3U
pc41ENwnp202XvhUMJjxOxzsodsUunePglZIpl94bFlZFmAUKJKpG+bnGmjpZVpv+/g5CYJzCrSl
hghZrYLzriOMZO6uWV5O3oJzrEZzb7VEOmIzJVYmvYrMdDuY2OdZuMxSnlm+/moDOvHkT0cLX83d
lAo03Zkx0HF++rZKXbaGbbFGtqV+jKUPLoPgUF3d4V/8oRf0VU+VssTW2KZ9dFU/dWkUNJYwHGJ1
iRH3vMF4MV+PnRnU7mQ+il31ffuo82ax7/+hFNC+aP7RvNbm0zhG2h+dGrPkX6p6qC7tarjirSwz
eWWr/p4Ec3TaANKyaoeA0Am6XYOI6Psx+dXV6anS52RvbulUQL+PSYyndcRRL+FROeFdIt93cX5B
vI9UbkNfuhrIOPKaw2UpxT9x49SB9Kh0SeuctsDvl46npq2kx4Kg6vVVlcUbK9Xeoy5G6M3HKbqN
otpLBRt41B5NOf6wIH1R4ct5JeKMhbNJ3vzfry5xWsLZ4upSeOfEzp9htDqbl4Kp90EBxhuk8Vc5
s+wPX/hc4n6abH677rwu/22yac0QRJytT8suxbvhsKDM422I5UXVtzf9NF32/jJ0+DzeWgFul9Ty
h17dfFzw54egjcvd01/V+f4/1WfQ/YtImfJp6bSxvWqs+CzM+qcc27WWxlDVE8TykX9TDfoD0Vkv
pecxP1g4VWR35yTDiOJ9erbCbi2ybj9Q0ljkuaBbA8TFzdgKU/QgSpY5ZXizCU2ss+qsImTF7bVM
QYiL2cae5/F0Amo7kts3NQQ+EtGn1hdafa/PJzZVPVyMFskuBOe4cWXBc2oHsGXlNlP8bOXHD3qX
iaVsE/aFIODm3yzrOHO9jvZBwuEHr5ZryiJbsLBCI510oo8qGuZjbuFcMBR2nN5CKf16GeY1qsuk
P2sqK1umtrIu5Qyh5pxu6YziAsx/5tZeTyqoIFvYnDIXYPjObmKdRAL8C17P6qan+Bfi/KZospNs
88cx0vdpqOsgYTtSMNDoN4TfLfLiLm2nB6UQV2Y+ZUtsxhujTLHU5RnaSEe9Ig0ZoVry2KXZtWVD
iqYFTlKgB9uWfgYuf8UlUjcvC7htNJjd0nKIP262aQ2Q5UPS7g/ioGQ2vZ0qpfPogdlOq/00BpvR
68HXJbzbfQKG21Nv2wzVL3kZaHOpMIYIUV9dr6bEORsV/d1xnKuqCZ+0WTJewbadzDJzMRQbi4Es
GxTGz60mqd7IDULqU8UuYUe3ncQAXEPKzCPci0SuKpW8RC9L7wIhetFtM9nffWz+kqHk8e3qsbu1
Euvd7qhh7OENG/W5Tf0LzWtwVd845GXwWgNcoXq86rL2WodxbAlqgtx7REaqojtB9tG4ebTyyZ01
q5My2HAjEoGhrLKI534a4Hb1MaRoi/ZsnQ8OFj0VZDqGkIg4yUbYR54ljITQ7oErHon75PHmWrTQ
Is0VzdbS9Ecr8t5sJV46hfZM257ix+uvse9lC7sQG2/g9TH1rl5EXgTzBjIv/aD+gPXxIaKAdOSw
r7wzGQywCfiZKPz7UtcozmLnYkqGW4CIu7kalzXWmLJHx1WDa3dNkVz0gihvtbxowuEQpxy7Jqn/
XIvuop4ai7BBnTCxvnyVfCNLzIm4hkz0Db4zD/3gl+bj0G7TMxXTqAjupxjX40hcx1zx4hKx7wfE
GLwRvAhZz9/Wa4R0JCxwKgx52CCwIw0L9NI00UVau85o3wx9/5bJObvapj9ka2A2C6wUiQ4Dnz3s
NktFTfoyGQWQgcgDWzd5A3bCfpDZemSyX/o0b2SjNktSBLhaREt+mIA+j2etl72EY3Pqs19CcZ4j
6V/6xhTTNxNbNhHrLDLGpSedARS00q/Ir9s4Kn7awUz3cCGcTfFKqki8bwOBy0faxwx1d+GMBJ6q
XrrKm+5lgvIYTeOqzwU6o6hJ0YIgcevsq0ikt+HkmzRIcOPQHbwqgq3nKeAa1YKgA+YxcM8E6h6T
XNzHMa1MrcHq55eI8MyOr3e683wPv6BXKgvLqs51sySGkQOEqEV9q9lvORLXkc2A3g3HosPpmgrr
AGSLjWKQnWNHOtbYcZplFfM+EFqDt8iAIJv0rpahedcycmQLthhKbsB19Z+ENoKK5V92Cj6dvkwW
hqZett3bvIeKoWOCBnbu9UReTVQwqccr7OTZM5rQB9UudJf0KU7xcRFXJ11ttylsFKi8C8NsQ5Ia
7SWBaPjyabqlmoJHKVNfuhYJcJ+AUkzWem3fS9tZEEwGbgwd8TJKp62j462Rnv1Mpnu7rOm8uDHw
Y3eawhmnpL0j7r52smNW18eUfgSNsbUvyWqoOgq9WLvDvmGG+ssUxWcSBiNznbIxPWXfBfGmNp2n
ygznuZqYyw7KgNGZa4U+qQ1ynNjpZOVVwdFqxDPBFC+wwwY4jMlN5Gf1gny8uxQjT1lBVxlJc/AD
/Gqqqe1Mk0ZkqZpPmTfRkNfwkMKWTWDmEJbjLwgEfPPC6C0fZlUm4dmyJiM5SnQU5oZ9snA1YW1a
m5V6xN7NJi5e94p9NUb5SdaR7Vqe09PZBvgvEvInVPVgGc51o/PmYJ69tBsmMRJfgwIYlZe8FDZQ
+nKaSNX2zsKiW1Gr03wucFHCczBoSwG1P8YVZpJBaUeXXXueKu/QXy+dzsRCEM0Gy5cx6X+Zmr0j
NXmpZAKJYHeT+eQb5vW5Ecm1zIYzxIS/OFoYVmOcknUWilvY8aQ6sd9bYWjbNkq26BVDBR/YkJ/o
lQe1UG/tVL0IG/YaOdGDa0ig+AaN7IkTgaeuST1OW6K3CXQQcM9y65gNsRbZnYCi746+lS4MpbjB
CP2iRMhaiKbUs3bf5e2havHnFHJ4h9ZVY8TGaG1RMlQ9/L9JfUQGA+aG7BU/FoeRgVFW+POwOb51
ZUYubN6qWPWyX51uBK5K0gLSxP00KU8jCaL48/RDPMJBoWvM7I4BW2F/w8woG00uBsuMWOnLR5kT
EVy8k2a3rLr2YQyUV1mCmhUe6WrBUU3JgayMYw2aiWE9p7TIyDX6hq6rIxrE5D1c9bNMAxtrAm8h
VmSf9DbH+jqB2JnKg8atQo5Bc9Am5QL65FFzolVjAA2eyoyeMySUON7kQEcCC+VxT/K4hna+9AB0
Dp13roBs0bTskOfNsbCqJRgUf8kAm5MLdRD07Ge7skEdkxIjbdaX1UQQh96VYFt5TJgbIrcpwOOS
c5a4ssDNLmqSZB0E4IlDc0Wkp7rGCNtRmupTd01rHqK7xvyXPEU+QSFjreOsHztOBrBDfzzDTMGr
h+e7S+giw3FdBZX1PoFVtIjydFsluypDAAN53D+kdjksio56IYYDDv7vUZvq05Sy2I1EXLj40c6B
MT5mbULZaCWkZcbHeSET9UFELJ1aYb1VvCTsYF4hX68cUQWrmoP0eVSpjds1HeZSI7hWdRouJLCP
C6LHKTx17/AhZQqnTV3pJaPDneanK8wXqH2PQW1iDabuy4wLp5O/moKPPk7Dy3zYMVbFM9BLQgD0
ndmIm7ktJdg0sNTNBqZNGiSYCnXvelIUzvCmbWNqK865yLr3ZkncRie0AedovOwSomIi02PGn5K7
1JqeKI+uZBNvg6vScM7Ap+1637mej667wLoaAFd9NIUgBa6lE10DXb8nSDNxGbH7IgyWmhAFU9ts
FyAMJZgTIFt6CJ2hvcv5KyHS1QpbcFL5u4HGvkrTuxZbtju3qRKSJVpzuuJdgI2hJxibA+Dyw0B4
eqJclCajhThgfE8aPp+a/PdI6Tf4RA65xbrYiRbU4FTvQD2echvT23jln2yO4xcxrRCYajAmAvsl
KrorVTg3HZQjIyQ2OjeeCOASI4g17gKa3XNjS8YcuHLTcy4Ruj0x5hM94hwQ8MP0ZuJASkm4nLVd
o9YdBA043DlxZd4JjnHnC7Rd8d5p5X3b1y9eWV/47z16aOrW8E7V0lu4D6xgPrBwET8WalIuE1s7
I5DXtbTsaTIxmHpxiUYUM6hphkAQ0wBKZ1+trIkEHwWiY10tyqhPXGQcd0YqH2NNnuu9vzNIeRQo
rz0vP0JVR5djUFo7cUNo9EtNV2nR1+QMts1jrIwXreOXRH+TVFHnxaWST4Q+DDlq6vlvdhNGXpTu
yCoR5oMYpnTIXjxSnkYARmiBKKVt75hyN27RqK6P9BbJQW0sHLyTunbvjeM+40hlMqqtHSkHn/Pn
ip2qa1MJuH1F89KAhslLb/3qQqi3rO12+z4L2Eb2Ia6i44fqTvFUvMSwL8m6n1ax3b1niYV/MHki
i4aZqlvyQaMFjFZWFQY0NiPkVNwW67pWr+Oq5LX3ODINtOABGcClUOlIEV24a8BBbm0f4ahTLkmu
WWFovueYz84foIA/lob/iz0ctGPieKESU8gk665V8rVi8TBz1U85+6YPCRjd1Tzl0QoMsUlDyd8U
4RmxYPsCuze2ZufggGVrZuHH/PsiRsoQtDcfnwrf7q9SBaVhBxckJ78bGbN57SOpHLxbXTNivtfh
OSkx3gztpuyHQ0SOBRVMucHSw0RmVQvpJ8wPzMK0eZGpT9PRsMKXUKdyMjBnMPXV42JMnEc5q0R8
a9gL764btE0NCZxdts/CVufHTmlb1yC81nUC4n6tdok/PF9EnXec/BkmgVzI6fuK0LLshvYMySXm
arLVu4qWtu1xiJLo7+rI6+uDLFxUqIrsQjmMfXs/gcuOUmjjindmKcBM1Ng6y1ObZDdj2vUEvW8m
Fq8kEjwz66SSSF/r02oI8+uq7jknNKf3poyeMVkeERXu+w5L85yMEnj0yiXSHpuQi85bqUn2BMH9
bDLIWEZdQ+6DDHaKM5eM4PKipiN/eVTJXJq723pgblK+zRwoCYkCxVvQaie6fnuriu78HnUEB3Cg
A7rYXFjZawP4cG1XkaDPznTQ9yzdYO8rqLugZnjVUPSEauR6Ds1kiKGZS2Hqc1Jartr5o1D4lgsF
aKzCAbXuXQ15MLklpDc6G/SYh746kjbrV4BT6sfQa/mVfQuJ0TC3AVdwZ3G3W8PZzqdgFUn9Fh/Y
G3CC0h3b6VQr/lLvWc0+vlJeh3FgNvbA2VdetGIeO+/gGA8Y2BwtefTM7NUoM7IDlaYjFefMJ28I
f8gNvrJtPIGMmPdQiXOO0RgW/aiu5iPzkHfD59w2nq8Dw6x1M/aFbjYrh9LAuSqjErhAuvAJymHH
SMtiMFtAGNrOn+rbwhoXuKJPbcQKZDXG0VK7OwD8uzKodyqFASikN4e0XeaT/pXELXy5bCc/SvYo
sda5wdJs2PFF6zcLzcufdJW9YmAoWJoTsneqiHYWm91ur5TjBck5p6lD36F1V2JMr3TVPHjxpeK1
u3Scrq3a5HxbfwKNo7otmyIdkUicKy+2jN9LYoXZdXC4XxM5Oi+xY0nwjoynhTCTJ9XID6Z96DJ2
qWFGYF0xrMhD2WSkLVktvZ1OcDJPeGO0cAqxAheLViAMT6YkDmJGz4YVxOeifPYm71nCWPHA47WQ
jvO0fNJH84JftPYq4dCds/xFWIBDm0iA/ui3+GpH8HuxBbkATbhqL1UIsoaXv4X6RJSIj3zL049E
l7gAj1NX+ti6/HE8H9Sl6Lmb3NcvMBD/yuviMP8vLqhShva8NMqVFXu3cJlfOKk46Gp/6ds+B0ig
7DkmWAWJzmbHP+gl+65SZsQVKQ/zkqcqtY3d3KMxl3GyMFGMJ+1lZRnbSQQvsWEv46B/jguxLdtm
j6A1Z+wM16W5GCeOpUhCT1wy1JiFBnMNHICZ2TgQgq5hu3OQtRGiqxrBMdRopBG+c6PqYsc7tC0y
/nZL86MUoOnmOxZ+tlPMA+DgiM1keT8IeBsIrdyuIpumyP3zrlTXOHFPOvlmjDhgtZQ9004V3oYw
3TecBD3bsPAul9MdONIW5gC+rEUYnfXE4LrzKa5ThjuSn8CO9CTobJPQIGhW1dpFIC5MSz4LE2V+
I8JFqioN5jH9vO7se9OLVXDz03XsmDw3tILKxHccNnQLx7tZfjl28mxOOI3zhmcH4Jksu+iFrT2E
BUGYmveosFiAzL8fwNKznQRjbG3o7ZyIMljajX0PjcHgtQIQ9SLfwor5dvJ0viKVZNreH86UPI5J
dSNzI/bGRUKcTLjWE+CPCbGzDeameQKuO/WNlDfYeOmjYkGfmFUYBSE4/WAvHNYABQ+LBww49zk6
7l/KytqzTt3QZlz2lrnKDZ7vR0sy0gyi3AcI2o6/i4x+MYGmd2m77JE7aYQ2FoBlEoUtoeXj9A7O
ura78TS0XpOvsXfJ5WNHf5NEHOjlQ/oetRbAl6YGmUajGujTgwH6oDGxzPfLWdfhFkq6kenrDHLk
nJfTP9OeFimB0mGfF8uwoofGl7uGzI2Xzr9q2YwNQj1QWrCFI9N148CQzjIUcvJSNkrMi5wxVRXe
hh7bsBjJAXM9CY+p885ENN069vAsnWrtgcr3/IBSIbZYSMKbxmguhQjuat+/mxd+r1OgGLMNqSnH
Pn7XkPvJIv5FPNMjmFe+DZiZDHXjPiysG4ddqktgDCAa6BIFrQG/1/e+0m/HuLjNCAc3adYq9tnH
wleZvrqoDI4ou2mtNs5zizODkJa9thy36eCdBW1+lkOkJsL+JbU80ELzGGBpABPGZtNGn5qWnDUo
FuoeoDqZQV5LCEms0W+HHeDNLUGcD0Fe3ScAF5ck3hKZO/wfzs6qOW5sXcO/SFViuG1mMudGZYqY
Wb/+PKun9t5JxxWfmovxuNt21Fpa8MEL4ZOF2/g1qCwVvQQbKB8xiCbBVJhdKjngZqRCFZrso7Hb
cXQ288Rpw7mToIntV0C1gginvaos1jgfySv5aA745FUDLcAKU3G3bA5OYmz1Dr+JzCPbNNJt1RFG
pvZ4X4R+yF3rL50WL93srbZB3hrpwVYK0S+at2GOgZc4mXIY67H2gCXWGkknjp88n2p2fqLkepfK
lTrrjHKD+nlIpoKEvpOjaZEsixGgrO2lH5nnwlHjuXV+9Wwb4yQfdA05JqujQ9CRWbLrKRbevUWo
YprgstUZxLKK1T+PWntMI+ogld1Q4tWbg+FXn1hiIA5v7zUsbZBPW6t4xKFuFe1zV0Fa2wnOQfIU
GxTsov4Rge53Q/Ie4oKiLQBxKaqWBrrvSYO0ghZurd6et516RorzR1KWiL+H8eOQKjbaPNTp/FzZ
hPhZa16AavsYTNhJ02kYRmiI4X/t+Dk2IhLtRjP77ELUYq5AuFyWBArqrHk9HhNF9jyM8jopjUWZ
wxQ2QR+zAHvh6hPbDoW8Ll2IfEcamQZ12j93rXzGcwsd5A/xudwPKwb+4At0nmf7D0aMzjP7PThK
OjRpfyLWYgHYz5kwwh2EXaFEvXCgi+KKf7JpFo5TLByTfLi220kWxwc8HdIqO1rdk9FKqI15QiGY
8TL87IDs9izGhcrqK3yDmkXlFJc2d57HEbxePIIxAJx6tG0hmKAt6cMAckWVz7bp3WAQpBZWPiOh
POkmEgLlcCfrDrV5wk3y7JLdXrNL8u7yLh6Yk3KbP133ikwyMNlt8WC5RwmjmIC2/JDI1KXYe0/V
4mXoqg5KrPsT0fJn/JA/+vEdd3n0rUSQmRXjHAHfdeHWT30mBaSkzSSSFAR2B3C3ckGa7Dd3mkY9
2IZHTxhUhnUzQfAArW5CLryooNsS78bvWWtcrv+oj2D1xE6Hp6HIHjR1fARYLaKZGpOXwKsvqE/9
NFNn5aSsyNxTD3lDGI7VzrEvna1iID1IioeNx2qsKTqFgcLJNMTvEurxMuJ06MGCiO20tW5UJ8Mq
zj1/qofdgxQiWpKqGy0gvTc725+iefyUKdHGL0b6H0qPQrq3tZqj3mMJZDwNrvnstNWj4STZPGdR
WD29vQLgDBykhyp23z1pfFNhdk5ixaZiHT6X/OdL0JWRWTmk408qLe8UV7dgKbEAc1WKYWJ0g5Rk
1uqcGeHCZzyQ/IU+wk2OhGC+Hh49kDZwxLKpggHOpC6f8fgYp6MCBT5QurNkFg+YSWUTFLaGadFx
xOUMleAxBkW99ariVGbuQeB92ky5uEONWvU4AzU5lUybnUBIGCEKUZTNZ+wGwSRGlqWiCifYoIUa
zUJhDotNGIncT0B5AE9I5weUGycIOKhpcm+qxryE7DbxUhrkTnNQ5ecklE92nj0pJqAHHuZOd5pt
Cfle19OzSp0UIfIaiLkRvrVUPydaoByi2PuBbvxibBemSTpHG/gUmfIMmM5Ms5oXQys+e1BjDB3r
2urqGSJsn1kzVIiLls895KBWp5RN+yO2dpLff15BJIgy7F2leXIyE824ELOZ3CUSxngyGP2HAEgV
LqPgdl1FfTGacHVNvKjLULOUEeO4uv1iHFGjrkFj8NlyBpxRovcxQ1EE01zWbbGA0kqCaxevNKkJ
kxxs7j600MSdQJxE9F/fOcbQhSe51qX0M8U4cELNdwVDHINGepR+QnDQmC7CZt07XbKPsatelM9e
R4+lrrOTrFg/SrBFKJzcBxFKrU6/BsYoRJyf00rs34JJ58tE+vLKcdUXxSNBEJ+o8tsPo5PmSVeS
mzTNRjwJgz/tmA1hlD75JcmK2mAT4f+UKhBSAtyCEs7cLAbURoiJFe/SS6VDDcGYy8irsFTIfEQZ
JE6KZdoqd36EO43uR1PV4Jn5yd5GqIuzz/ipcTXba05O1tDUJouV0mFO9o1vdWmEE7VaDJL0INf5
2ejVO/F50h5VQQSwflL0yEOgbxGaIfRjswKdKPGHYJTOlp9t5RjgKaYtrC8LhwCfSqIAcuml/Hqd
LtCXKfUfaj2/k02UI1N8UXxaDkgozv3epCHfvtIYksjUym2RhntPuOVKKAuBm44fXFeZhjlsZ8vX
kGukbxq5YbRoHXxGugxsm4OLe76PCTERU1KjaakYb6bSLrKKM0n4hVNOxbs+GQ3k2SpDYZ/rNxSz
HsXIK511Tmpji1rBDtOWk1IF91Z7cutsq7AWEomQoRdNetQyQzVlKhdHLzNfnSJ9610qIHZ38YAj
jSaknEHpIW9Th0s1ookQacLRbRdWlaxrlIsCBQ2KWSW9mA7FuWts53XWYz9sPdBUbpqAKpEvpG8I
VIQO9h4ZEm9YnRIz7dF/f4ij8gGDLw+oT4XSEO5+I32aqo3Qopdw42p+2vZZxr6MEMhCQwko1XX7
gX38BL0JLLa0LhWyhAJVUbe8pAbCaYjST1TDfegc++RV+CUW+bAec0ygouDeV5yHAOpC2yfvqWCu
poF+vM4XCQHH2vGPWTxeBj1+CfBdXDR6hgQ6KuVp6z0UVXv20K4gaztqJdMla386hufP0cqjNRE3
y7GtC24OvT0fcG0ehzPEFGaxb6wH8BrTUkUule1CzxZqjQttoJzLPJx0DViA1BuCKcZPICHEvoFf
FTVfsdlI5gVSzXnIQqonfXupfHtnd8ZqYKSs7KOy+52NtjKkCnZb2f/gDxFV7/Ar1MOFWCdiKH1o
PoFBq11K9Vkw5EtX0h6RQkeOmNghAPRtoaOaZ93BP7iHUFJeGooz04C6MLoo711icXJnnOdW8orw
2SnkHMoU7VWy7R3Q7nXI/CmT4qNjQ7Gqs42eTtGkG7zi5kVVPXdiTx9JX7NwdSXp5oSEuRijDFM3
ywf90KvlCjm3pd9qdAmI3ApxznQ27uRY2E1kJb6PNOUFfRoWZUJ0p4EmBcnpU8bRe4iX464oTHQw
q0mCEYOjyrui7Z5aeWBFnhM1uyNAvsSmgyKz6k2rXYnGWtla7/hk7fw2ORXmME9ilsVY/WgCaRsW
5dGWAYqGRn8pFZyc0bBejbRTEXvkqUn9wYjqZz1H2r/IpQ9P0ZZhzDkK0O1I6ZGq2uCcJaVfmiat
kMpfk+i+iLkICONnX+dHK6jOcnTvqVjQ84RlFmc962t5o5vCD8m8c6TkBaL1DITYUbD4rSH6QRi3
gQd+N3rIKSnS3I6CS6K2q1yU7MSljdq8b5r2TazcJv45WOV6GPfOyI+T3FzLBaLJTohUZmkF+4AJ
I/Z3n89gyd4d9p3Q7JSN2No9REQmXqCvcZTEHVZED3C89grqlYKMH/ugYZd6ncCXEfuta6O/ptrB
XWko/OMkfmhP0I0J9zjbgGjoomddb5dIF+1kPnvXag9iw4ancxllbSOEH9R0fEF58EF+BRlDq7c9
dEX2KuZZmmsY1rvZUrZG7MsD7dMbo72p5MhhR0dnPPVxc+j9fllLUFeQTVn3erXUM/mp7u7xMN13
gfKq9SBlbDAcrvuqYv3TJ82ibvRPydw1fn8ooLfERfU0wuSWzPTkUDwrMH3WfWuilP1Pj2BOu6s7
QOIZZaRWAIld/dUZnAsWpQs37neqU7+GcfkibtJs41OHzI8P0aIIsW7ppamXefuhD0+Oi7Ehwx/a
6aMm6rddaoIPspZCH6OO0jcCsVdRCZK87iK7HB0Nq6KO2cVzRzRpLnkRLhJ62+l4GNnvxTiJ20d7
+oeEmliN/aavztkUFrivzI1IWnduDrRLX9slCpSd8RFl1BLi9lyV9bmXq9c21DeVplx6bHt6I5rR
/rtIcXPCUv7FK6uz4fX3bagdA4xZGiVfdYxeUibP0lA+SENKnds+yI51siiRyP2POEeRFmNzWa1P
iEdfshFC5ljsNSJlrwvX9pAch7ycFZUHh4siaRSUk1B7SDPNBwvZvQC4JgIOR2qgBjs6llmTin4s
3xFWhzA4aaB3l8TRDP6WEFJH7cJuu3VIzeses7CThevOayBrwEJw0z44khUfm7EjnY6C4VVhbiBk
Na0jchi1Yzf3Yz24QIyYI8ZIrQMuDS4vlWsvc8kcjomycjzAXObGzPr6rq6d+q5zMGo2/GHTDDKl
Xlmz2rlVk2Oqfmeu6rpCjdWiwQE4693HXnmBRjHenHI2HaKULCckWHcrbdh4iYdJqQW0z8Zb5SqS
7TRJu+Odaim38Qt3oexcgJwo/nntvMb8ag+hYWUNbbWRkeAkpeBLKdLGVicQh9bWHDTQQXlOsxgr
E/cuDjV5nuprNXaNTekX5T5VmsWYuxayrIULeFDy5nHTSJs6bD1gYU0x6x2Oir43UKK9hHo/z2Tz
p+RYZF6R/5R6WrkEwPIDPdlikklVevBLZF0Rmv5hjcxqP+qQW7XeSi8UAYQ8jzx2fKJnTl9nHiTx
g9F2nwGGI74jGn+tJq/lyhn2Tg3VHjDaQ8XsXV1f/fNWUaIde/22GMp56HTh1v7fe9cfUEKJ90yq
gHJNP8vaHkEE8W+CPwH03iMK3SNiTekLw8kIaQqV4oRcQgos5GDemCAdMsv06Kzype1qKpe1BgZc
ivCG+u8P0AaT112h7kITTPSYBpY0vX6LcMN/vnW7fIUMk06QpYwF3WZ+858f6wMenopuYOh8fbd0
tZETwq5nQ/oArkyfDmo7S2qPFZI8SepIXRZjp8EBdQGVMnA8+lCaaOsgdyrfRTY18hbwvhkTCSLb
G47Kw5jkJy2gwE7phxMzGs4qhc2Y4sJUqUBR9pSn8jysZraivlVKaE7KEPIBPok9lSMTcGLBxPFK
gYCq2N71QfF2ZVJ5O0lV6nF9/Zbi3WfsFe2i4nhBaDD3rTmIq2za10GK7TD/gtY6zv0Q294xctuz
SjJ6r+ALfydLH7Xkqu1UtoqZHo6URACcSTLO80GcrzLM1wEFIGJpOOlL3Y0o7SX9lqpwvyesx3+r
xPJrtDTMUCIfZZjOeAwLZRFpYbQ3NCmeNTrKMZ3R5ec4+vCCXN8ywNG8TMyfXepKBxmvNkRddaB9
lfQGnTSfmq4qhPj4cv3ufy81XW0QLxY/GaQMaejaqsttV2rdMu+aadJ6762XP3aaPW6DJeUX+QcS
pgjU2KZM1h/ls8qrrJleDcVG9kjVJEwB54lvSScdQa1Zg7AcXZTEw/yQ97xQQnheNNdU9ON3rmme
KqUp1tSqlamFX9NDbfto7tPYn6aJ1z0kruTPjVCNZ4Qj5XYM3RTLZIrJAxJfMJVlk1CR4oF0dCVc
gPCDnmdd+wDi9FP1y/AYJM3GCYoCyYsIw514Ai261txVFivwG0slf1SonS2tJpLncp7lj5Ln1XNf
iorlIF5GLUba2thnaz+zssfaM+i+p2DmDbVHB1DzNTyfjXCGLJ0yt+QcMNoQDco2TsIj+lflAjT6
c9tn8tHTKNGm2FYth2gfD0h3e1ZTb0LBeFbUPJ8rjRtCIrMYed/VJ2ozhqcIEextj98Vrq9xfxyK
5COQzAoumFrcAeX9QfHh3q4BEsrjXVi1wboKKVJ4KCk2Df6lqdx6S+pxIFl1rMCw801oAaAkGUB2
dUdDOqNlWtGcgCbkKZiPg3rJcNas8pULAKpLS+Edzz+jaRf2RL70AjNE12RzfYkuTLensMPd8cNY
/BrN2HAWuKa0uP4VxYjxEi6vP7r+EqYiFh4LDP/1vYDkAgkGZd/55jaSjfYxhJe611zqAYaWdPCz
ocmiR9NMLfESo75xKZtVNidg6h7VkJ6CXcePSZXrq6Yvu+fcT1eRFUX3mpm6h9Gh+nJ934QlNbcK
KV/hfNU9gy3dGH7R3OE52B/ljjj++mtQumk/08+m6hCLEJeWjKx5MfoKTdMj6sVrMGSXIDPiKVU4
EXxiJEDhDMh1H9Xb/30xlZqXgxZuko5uRo9HhUPbftm2+d50G+NgxxeC2a1jxR+O7TziOL0c9Apr
7cY8dBobUKc9ganuNw3DhLrdUL8oBe0SuILByYQFcfLa5PP6Pgpd+syOaaFbdUjR1CEdrOmU0fb3
g10CdP5BJpghw1ML2FlBurCjks5tKY8/PEN9TYcuvvgAnzYjXU7g+tD+jaxZuV74oHqJuiU708lN
ahz48kifN2p7AcQAoT9xsU+0mr2Xxu3eTfgSE3ROY8Kq2TDYVT6jxWuRHspbW2WrhV8dUzrwphbN
yYOOuU2tSgdY9i6QOJFd6G7YrhLPB5urgiCXBn0fNeoyqHv+WC0jGjJ2sSjAix8xa3R01KLzdjYY
jTy7vpnY9b6tB2mFvE2z6xW/3UU6+xpRlvLej5JQI/jvex71+53jknEVDqdqhARSsMBNLN7SQqXn
tcQJV9Y79cQ1vYtq8duaVl+yQfUuhfii4o/eGGP34KZqTlYcyrivh0BWCFH3aurgQZtnuJcWsoZf
DsqydTveg77XFty+shnRAE0Ac2BAcH39y5vXbzvAEl6GCFPcbFw+5loqVJpn4jBA+/MT7Z8U5yBT
uyvprJZWJoH7ImFMunzpAamfuYoNhg/tj5nsK3vUtNIdKPykUowt/XBnGldtuarbxt2CRrVWg1EC
1k3FRCkrexPY8Skt3y12z4lZ98TOlnBxzwwbIWS6BZBAy3nqD+UxlkDD9E4P/ki3HyXdS/bgzxcJ
pL6DHus+DjPgIn0/lo7WkHZnX3LQ614XY3EZcVUmD6D9Qpw2g0aINr20NuFJhdZnKFurjKJaIlVL
1QpAQKrAf4dCBrtZPjscz9Su6w22IPPGCsBb6Y9CeyUrsVFzEhC7vW3QQoCBIFvJWpXKfaEFnxU0
TyvR97ldfMajtxIXNdUMteH4otN2wi6aZ3vS5RyOVggQ1cc6BUijcdKbj9Zr1koC3yAGM169BkEw
gF8bKZg5W10ZV1JHcz7xQAZLfkwzlIw0dEBaUQZMKHxrH70dPqFCROhBdFk1yqvUpS+CR2K4qoqz
EKZJ6aCdPGSdTthfxLMYNBefjZfXHxhe6a4KNG9VsdztdGkqavnoBGaNF+dAHCg000v25rmsUWj1
ZeJbAm4U/KHlnPravgym122HLgfSLKvgRalXD5OmrrFKTu1NrlQ96CejszeRC+5Lb61ViJcvIIH+
vqEdtXZGiCwzdgl1p8cRyQTGEMtA1+RF2INYv/6y6xndgWAHCXJSePgxOeFUHxwSXLMOapyiWpMT
KxNi76Kid6tJWpVYP5Uxai7iJWnbf35C0vFig79aWBL8DVNvM9SK//etkVItxsuuKjf/fEuw9cML
TFGkK9p9k0cvtOfDlc7U7CEdpDn84B9qGcsp0tsYesmulq16LduQttaALeWnDATJMRFfYrdxj9Ug
XWDQaqAbR2XfFxSoRhdZfCCpftFOq6JPFwngMOE/1E06w3c3qa07m56a4jwRtSYWTwtkaaTvkJAM
YVhAHwgcRuQBCK5QZV0Tli5URx52ADxAQbQIp3RDv4214YAUl47PxwLsqUDSNs4Ket0yKFUFoXS7
IdwYapghTbuRgj7f9c3aLKtm72qyvKfN1jRei9dJg1G2Ajzk+qWhSPt3CtoXxEoDqU4ZhUg0aRT5
hvxlarmis89DVKfkKaimodRuqUjSqs++YdZ+cSlTVhA0AxyFqoV8o6Nmx1agSOAO4APoc7gdsFq7
HakKo9R9w+H8gs9nAh3V0E6ESIkG1e+8OkXDdlyL6ahQeJhjgTTXXQnjtrlAyWdauRrsbi/Ehf4+
ll+w6H+76g2bbzDB1tUNV0Xma5vEhxG9a0Gi94pq0RffUBa/4Cn/drGb0RRS+Qp8Ky6mKDDPo5Pw
RhGk+L/f01ecUFM2EfMyqZY4+q16g1GjrmL6NuoNsFxS8Me1F+8aWCsWmBuhnhCW9kapSnrS4dZU
82+e5FeTRlEU23AQgQUbL4bhF4YkRgyobDkxUmlDvY4aZCVpi66SMF+GifMN//W7a93Mmlj2ik7r
BBWpHrZSY8/DwpzQm6VtnH2z7L6aoAhmQja1ZEN37Jtl1+a1ighVqsxUKXtIGTkXautA0TBAhkqM
piCcYmB3+uZpan9yPZGxkRGfQsHTts0bdnsrdV1l5r0yw8noR1FZkw6skoU4Gt1vjjp5DoL3qBw0
fI/73rykEkG2Hq/+/im+EH+guCDbmq06KvpCgpD6yzP1IjuBR4A4huSWT5knnwGszQC9LwOYt75i
QCZoZ//ikggSW4LRzf9uLinb5KZ2OrIhcN+CL5M5l0hLDwoUb9rbu7D7Fw+YPZUt1XIM4w9xzMb2
IqsPNJmGraCc1KvemliIJHlYs4s9z5VgCcnd8l/cpskFLRTddIR/fx/ZJqgz0ytFJ3m0oZEgQGGs
0a5bKIM9C3A/+Fat8qohfMNgFnKwQm/PQs3NvplQpZnnLtUVAI0ULicJiTiBPS4X/kXzwnskHs56
7K5sCjWTOGpwRHtUnm0ZWdYxeohi5J8UZXiWYm0rWO5G4v2UYaOpY3lIrfxDDRC5hN1RNlTR1eZs
EITO2oY6rIVHySjFW6uiNKAVWx2VmUmbq4iotc6KTkZEZfIiSewXZR++OErxs/RAuYeGf4fIysbt
ovab4+2rnZJRd1QcAHX4IerNUARhWEa6hJ5RMPKpBPe5Qw8eRiM8Wvg6WoKVAXbJXvxjcKO5H32n
T/zF8cNDQKtesxEQYGH9/vApNNoBCprGDI1rCsLxhgT97KbuFgGrqal3+7/Pta/0mzgRbBMtZCRp
EEz6/XqtnBnAmSvjH9GYjCSHXoYeN+vWys9ajs5Uu+40CnRk26kazvwkAn06q3p1CRJ85WO6aBfA
ZL+TJv1ie2FDRQzYQgoaYambvdUd5CAKggYrCOQtBNqk4xJiLHr6UlBF5/7ofsOi/+rZO1QmdWRK
DUQFjRvlhFjyVUiivTEbo+r6n4bQiR6owO6VDaYTK1O2liaKVYrp/RjoNf39WXx5y79c/uaULOTO
bxul/efRJyqFXhJ46HIzzcVCM6AdV3wnXfDFYfnbHd88faQLALSKOxZ4G8zbXh3ZXRkh3rjMNiE0
LqwSUnBYWosxQFvDdavWhqdjMaMuxPP/PsD8SmmK50hz0kY2zdZuFZ4UuhJgUhUIGvRpq9p8dJlj
LDU9f3OsYpnVGpjxi1bgws40FQBaTZXWcfWdmMWfY6NzytB9RCscLV/zZjZko1SOHVZHM4EbFQi5
Htyuwwo0FbqO+OE5hQ1wEgeP5oXa4kqtw/mo3BuNt67xIW2T5ru9Scz537dpPpHDgnA4dP/Uo/KD
cKDSgW2s7WS0pGiK4JnqGvh9g3q2Ruj2oC7KHjQ0cNu/z80/tyVdVsiSTdQuxdkrJE9+Oe1Ju/Cf
9GtjZtFMVECaCS0TsReoubSg+bP+++X+XAq/X+72pPeqTNLykpVYQZSg7d4JMaVqhRh14oJl1b7Z
Br961gSotN9UcejePmsnSr3CQ3wJ2pC2MlHcHoZ86iO43/bd4u+3dg12b5+ionLMCnkW9vmbBAPF
H6cJwH8AFTLOVqfPUzNfZrK7M5r8RQytxRxz6MCLXa6wzGfXrs9iqKlmrBS5mf+rz2Mjc3YVKJRv
5jmiRboo7RmYlqBqoFbLsuhfa2ucY9+EB2a5DMJD5C3habwIN9YRmeiGc6nhN+AzfRPifTnPNMXB
2kGVGaCbPdB30dFQu9S4Ru8YFNANNhYKLi1uW+7EpvP3m/9ynv1yOTEvfpnWZa93CeJdxsyk3hjZ
0bkEfO8nKHPkQC3VTSl9pyt/1aX94/FrnC+oUunIn9+sJLw6JRqgYqqV6oMdZGg8mlOfhEEMvZju
Arerxskmi+sXC6XHBGrQgDRJTmMGSsVOAmsxcvhoKpUaLUelJPJt6tIBWnMAThHjgvYXHmXLWbrN
oQ7QagkWiVpv6tKbZXT48jJe/pthtKkhy6bwPRLD/Msw4tHsNr3KUxNYokTdI3g+QadmE+GM0eGS
0Y7fHFzXsOSPUaTArJmOoujKrdYPmOwKWBB190E2d0OsrNLIO3KvK1vQFgR+e2yyDfB3AdCeCNjh
lXBEXeTRZnkL+HAsH3QCUIzel2mGISgQ0NqdtZ17pB66Klpn3aWoodtUuTWIxIapvGH2vXKHcTf2
+rRd1cB57ahOJqALDYD6YClQ+Gidk56adxg2vunAy8UTFkAmkWjTPX4u8+EB1akgbeGMZODZPPvN
jeP3UjIp9K2pvbwroHG8obuv+Rg253Gp9PdOJS9K24YkMSV4PeRA8QbMRjPjHAMpcsHwUC7Zog73
DjJvFwbeund0HyDAtmz1DQ5O/+KBIxnPjSNBCSr29weuIMQLIlXTZ3iDLSS4GDpmEAa3m9cYRiXq
sgrSb44E66vTj0TMRvvcBFBr3aRFWedE9MvF1pBrO3rgkzDJdoICIDhto3vUFWOe5RIgX5Cegiyg
CJhxmOM2lpv+p4Bnh3IPBpqWbLbPdAsRc+S6AZ4h1bUY+24rNuQ4I9AVov15rk2lrNkMpCHTwnzK
Ldw6surBbbFajN7A7L2KFSmV6sobjL2d1Mc4Se4RQTqm6D3Fop2isIyJZPYAzT7EQ27LC4C2leda
yK2YQBQ7+6314cswXwWm3nNs5hYs3FDT7zznFfDCNpflWVbKRz0NHiWteVUC3N1G+EGx8JtETUYJ
SkCmcfWdlZkmUp3bNSb8ElTU7XTcPG5WtWuldu0MHFSCLcoBtdDU9mGoQBOKgSIjXGtD8QAEFFXC
5E73963WgafzBaL26BWMNlrxvXaO2vpcy+VbOrpYO6kziqDupINpmNvyAsuVahpLOAajyAF/K9lY
cMJbEpGqwSzTqXbwOYFWJugyJYF/DDLn0WJN0aB/uJJ1/j6xv9D8JPxHAcnggMYP4zYfctU4k7sM
MpsL7E0wEDDufEXq/OgUyR72Y8VyahzpJIF1TLRpNjr3yKose8vdtMJhTLsI8HkRAfkkd2EFi1M8
zqJvKmrqVxGL0DdURR1IlCh+X4FWafutkdEJ8EP/0Q7bH2HAbiH2pjB+UyUBh61nyb7pmztfSBJc
mQuVKt+3ILuTEkREEy8csOZRjSxWp8pvgMnBHIc/lQyirQtLxjLpvDrJayVA4X8f5i8/PYkWN+Ag
B2jcHPMoH7r4yEfmNd4qYhau/9gbGmLi+jcnvNiJbiex/suVbk74RKb3NMjiSmgN5hXtd+M7h6Yv
b4ZKuGVTIQKHeHOip0WS1i09D0AN6kKkz8DGlhGTVuQnfx+367n2x+38cq2bx17hY+mbvm/OpL67
x8kPLUFzqwgLWqCLaZj+UPvucRijLc3t2SgBric/StBsCK2l3LT3TdWtvvlIX44wNTmxYFQFY67f
Z2LQFbaLZCiEPbl+FNhdW8CMSSw3mh49VTWHgW1i0oW7oS+UV+ipuSjYU7h3hjT8ZmJ94W9E792w
qdrRNaB2djNAQCo6NUHUZ+a7I8C7ueD4REGNuEX7qKj+rBWYoCF666B/CwUiFQBvPiQTo4rPHZQM
o6lfHY7Rvw/SVX7vj+dG04SwD4zOHyXbivKxEzbMkaYYZXI1fS74UAJ7CwSR8PtTlDnkwny85lYc
6QI8mznBUsMgVyqyVVIY9yMWD0NdXfxqWIUACWlAv2s+RCbNdX/YsJcjxfsU0UM1umdhuSA8i+Fk
zHyzntdOOr/SiwQ+/h8OBvwWtyhhUXd7CxHQEgzL32/7y90UsWZdYY0Tz9/qsCrE8lHWd6w+gt00
Nh6bOD0mabtSnG4hxcUjvmkvuaQ8q6nyaJcI6LJ5srGdXcnbycZaIMtxdl6IClTTfRi+PosBbAs0
698/6Rd6ocwbHo5B1Q9ft9t9P1USPam1/p8dKcblzFFBWOjpg8jETJ6XiGVjx58XoJi/ufafeqFc
m5KjKqIahCtv5myVlHWmygaTg2wTOZmXDLZb3AzrOtKnlGcmyBfPRq9d4Q2zSVBc+/v1v9BxFtd3
ELDVaB8yFX9fwb3PvEkNhQ1s1I6yoc6UIDxRi10W+B3kQnPPCz4MvFjN7ALp5KGV21lkSVAUZCp/
+TkT1Ks2OwoDPIxTllYcL0TxyAa1S7A2I3HP8myjUTcSOTUJ8IY+06GV4/WVWCCg6G4IAWAMnwY4
QA7dg9YwHv4f+4MuosTbhWiQpFDRoe75R6pSj4hGCN/Wa6s00MDrCD5YQWpdkV2KkBY3VPDo5qKA
VyE4JY7x7tYa68c9yWJtkT3VkXWIamgygrkURkuxwQjan2r6d2bAzh+BBq3CbJdA0BM7sdCBF7eN
A9Va997kYVyTwWxM38V8tb0Xa1OCqRO60kLMPfEzmZa64E/8/Vlf59If90+pn6DdodxxW1dVEjNB
J4W5JpJrMb87Obu3DtdtRDwcnSKECLCVIl42KW4qevlN++qrFJ9uNZuCwdD+IVNu5VKueEHDJyCl
L6knivM/hUAk7laHDPDNHX+V49NkxQfA0DgTbpsbHqpaSpOzB6mtZS8lxKlV1xfe6fOcAC5JSCYU
ZwN7b9nCQKDLjjwK+qd2I9mAyCMSKfuklB/4Gyw7V/3GTOpa7bl9HrRmqT0h34ehzU01CDp+r2h6
ac5EFuMIdrprS9tcRWNe3ohDHkR95SYbcuBVAfldREgVjDCowTjBZg9muOradRrWe3fQEUuCVIj2
dyKymKzE5VAxtylMWDOvEQ5tF3WZrGENH0SWGCXWMkDTsOIc+Of5S2oJYKTatkSNf38KX8VI9J7Z
W0jf0JO4CRL45xt/HGtzljXZG7JAIkyplXRloeb09yupInb8Y0RJSVWRtFgM7e+7WYs4T0XWzQpH
WizqHIzUc452maaSzSFSQoywq3NGBi1ilEHK0duiPqBHCynoDmJwcKP+jK3sLMiNfj1OnfYiXjof
o2mvheCinn5TQPkq1TIxTjUslIQNyt6/f+Y6jcIya0LzWvZC0GQWqNLclKJN9d4O+w6Edj5+Exh/
uROYLAsQFgb7/m0OX4NAb6h5mjNN8L3dpr4gS7oO85mVNwK4+ia7e2sIl/2Yvxbo333fcPlyZRqY
R2kK2/EfvSeI6Z4v5aY5I7Fbtg6qTOVRbAQZgHrP2wZy/s1q+/qemYU6tSrhbXszDQPdr5uqocUi
o2CIINXMdZININSt682lpPo/5s5sK3IsS9OvkivuFaX5SL0q88JkI8YMDg43WjgQmudZz9NvUi9W
37GIzMQN2q2rr/oGB2cwmYZz9vDv74dWb6zlE+a4T6LyabqIE9XWr54DMjaDYIhCs34sxMijwPbj
graWXGvkRc5pLEhAIFXVXz8HX3SzTFVQ0CYn4VmwjrvlJnoLRnDp7A3O/F5r9kLe8pKAMFHejpDi
NsqZzeBMwwgt4dWvX/2rG1qY9NGQCRGLH4dTWuxUEwBqXpzpXFWWjPEh6LP9aDKk238zAn9pu+OJ
ze2r+wmZA3YvVNVh8h9dXebDg7SZ6GbJ8t7sKl7B5iVPsEP8JmO309nPl9eTYq6tEtlTnJLhxofK
Z+FnWULXhHQDowrZoowQtJi9fQC7/PqUfrWusYX966WO3l1t1RaoGUELBudKJAIriwoM9u+n9suv
3xLLgpRdqYCef35LCcSxTm8N+gGOF5tiI1G1hI/noWESEF4K9RIm2wZWshGWmzmOX2V/sGbpOPQJ
3frp/+FtE6zBOsTrmUP6+XBsv56JmlTq5aq9iVkSZF1eJje/fpkvtw2eyX++zvGTCXkCE5OSxnuJ
3eaodU+yHt/T6CiTcS1bMn5T7hs9vFVBanadfx52wXZ03bcM9kJeSBKNvpun5H7mXMGa2lrs2PJf
ncE1KlYrRawg/514zr4KppjQYqvD84U15Sh16JG50z+gL6fVwy7omi1oZ0V4raHsU6e++fU5+ur5
IkVwHAQKTKccP1/qXDPyolLXIlFaqE6+DWl7lhLNUWAXbCYMnton1suv8jKq+y59R2oLqFiP7sZp
LAcGvCxjCQFtBczPs8zxLqjwxCWk1v5wEJRFPHpB2J04s1+sYNxyjkoBlDXlk2nzlNuNqg0Rnij0
NNwmpnDWLGaCw7FO15Wc8lYlWCZKTrzuFydZo0zAwi3fNdvzz/c7Dx7KkDAhD8GrKqXcbfrVA1ro
JM83xZTtAVT8+qp+IQExf3rFozWsN8d0KmxeUdZ5D1RBtbL2RufZb5rdvx9oqej5v1X+cOUwGY2j
RH3bZOOmgkioZOVZhbtDkRXbE8f1xb2NGoK6AUpTxipUuSB+WFu1NNFVpNlA0jLGZPp9k5A/GtWF
VlYPGh4+2Vzd9WcjqJHMyu+hTIxzei3da+NgINn0lxV35Ylj+qIJwTE5DHigwCOlODpXBtWlAj4L
HrNlwLi2iWWbVt6EtrROBG9ZDBg9yclz6XDb1aCffv36X94cpDBUKgwpkJBr98dTAoEx6hXbYC5K
3SuBfaOGDQyTPFhLqYqVuBen87Uv9gMcsHSuwUG+eRybBk6s6qFRo4Oo4h/yiRetu+vJIxq13/36
7X2h/cBI58NrHS32Vl8wwxY15iE7722aPAB+dxWcuWRmfAAMTzNeMhB4qWfV3g/FHruPvVJOa2lc
c+JY5IN2lEdwLK6FDMtE3Hm8IQyjSaymAAptp3xDikVqZs7BTnpHt9AhVMDoJny95Eo18nUsTqUE
X1xqRpRx36WqirrSOrrTbMdPVZEmYqlLgqmsyshamWwjykqUQSkmMedTMeMXtzcvysvRxKWxd2wh
ps6BP89NJg4VoL5rdx0an5yKUy/8yyk6Z5LBc5fCKO5PnOwvbjKp9NaklSAL3CfZXdaaVsS48dKf
G8gyoYaNKMhvMtdpaEcofO4hD7d8+1xdOz8aeDSZAIZB54Ca/ulQ8qs7EZdP2q2yTkLt7SjacptM
r4Mq4vSH/jkM6qeJspBDtnqQ1vftHVmT19C2r9V8KXt8Ha4aBVxTX0QnFsIv7wQblYIsmNDKOCoR
aK2m1qYDgkiq+wehMD20lamrWzHfI56TSlv++mp8eTE+vKA8oA+rTItdZ6qZQPQN19/hruCp1B4t
mhrUsE/t73IRP3rKiDSZW5DVGQKYo9scfNuYYh3GfDFu2hIDoWHGwthO0g68nHYzMwM5RvpmSi2I
xll2XlAx+utdy7b+r9/5V0mT7qIAAlqArdenBVb0ILKMPBdMMAPcoKxXqTkDg61Hn3KpbKa5Yrgd
8kYe76P8xHU+CHs/nQsE1aqsAuifenpRXUyJ2vHIi7D+IUkNiGRXkgclsSLS6msW9PcK+0rTdzmu
JCamBsTevz4FBynX0VGQj5NBmdSUVNb8n6++Ws1WlxSqWCpF8CbRVCjNrno4TTLvKNzLgoGPyMm2
BGOHTU92vJICBwNGES81WHAhJAZZwZSLBVHLPs+tOx8qh0TwNJSLJYUEN7jN2qX5IPctA8ZURwr6
rwrDf7yO/yt4L67/POzmH//J169FOTFZFrZHX/7jEaFo+f4Wvfyn/LV//dg/fv6S3/rrry5f2pef
vljlbdRON917Pd2+N13aHl6P15c/+X/7zb+9H/7K/VS+//23lzfMCpZR09bRa/vbX9/avf39N0EO
ycr74YrJ1/jrBy5fMn5381//u0/ff9Dc//IX31+a9u+/aeJ3qVfXVY1ugryQLF/D++E75u/0KKn2
oyFE50bH8re/AXlrw7//Zuu/E9Xb2IbJxN1ksuC3v+G0fviW+jt+XvTFWQ1p8jnosv55En66CP++
KH/Deea6iPK2kUfz6aGXXqIHoypkBZ/mlVpdH8EKutMyN9MI40L8GBXjmk7HS5at9Boyx9Tqj2HC
IEF24zaQ8tKgu+9UC+JBbz8AkmLe1l3MCGY+nMq/jvTjkRmflyOOzMZGi4qxQfJ7FICEc58TtYHB
iuc29FJzxtNavQwzcZ1ERHMURjGTMkExFpGgZBUuO12SFdGtYN07A+BVLwzsUli+MIxkotf2jXfG
ax/ZdLOFZtEVQGe4ws0BQmJDL4fpMiRfs+ZuM9GdtyPYLdsp8KBX9OsmdG8DPbuwKtybQ/vt12+V
WObTZSDYkiJ3GxNPmfoeP+nmrKfBpNc0ZmE+SQNuYu69Ms3DzuwjbREJIg9o7Ra8O+iPSh9Vayfv
IV329V2Eewld51XVwh0e1IFles5XEMvClVaxPkV+e5G48VNkZN9DN8zAIqi9bIAwzOm4b5EFozxr
y2VqAYLIaCDvmWONruxuWo+wKdJ20s8OH2pt8JdKCSe/c9KbpI51sgC/WLZ5kZ5r82vqE5NqhdlB
MKnj3VyX30WjjmdjMl30gT8sGEpRN33lbKsMcHcwKw99NDDJMA8Zw3IwxnaZHiF3HtoU1JuBfKyz
u2WXNarXIOKFqALqtn0Ql33A0BntH7xpVaRVNqhVodQwnIFhkLSZnrDrZDf70eOMiw+4v3gTVEaw
bsLiNdHu/ai5sCD1bEKFvhrDD3DausiLHWApoaieirkAd8+dhAGPczkWaXIeG9YWPLLYdV1JzwIL
sscRYzE4JH68TeSXWJ5jhVG0Lgz66T6IBhASysqa9LexU4DRgFxL8/CsM4er3oojjxawg1VacacC
bq4rpwDPn4I8sBEGWvQbF2MC8jViINyO2mvei4qld42pb8fwMVPWbned9fG3UIARVXLlwrSxMG9w
m8mBszH7tbUL4E3K1N4TPm1pwcGXxIXAwx9rB0OLDm9Sr0ZTI4BLxIM7zB6cw7O2w5EBAzdsSyoL
yzXToPmtUBeW6SZPW91UZ01VNrAxI+x39UjnJeoWRMjV3A2l56jcqUnnDDsDnBtiVhvWgnY5MQLm
pJuQvhpaHPQtFVO30AVvpl7bjkX3LevLZ8a094BLHuTjG87juwtsFPBMRd8ljM/TJjxPJ8P0XC24
Mwf/ks6Cua7tlCh1oEPox8424v6BaGY8Wnl22wEXbgTM1TiN80U2jPelFbEwjAmw3rk4q5P4j14b
mHzpdUwhrO7aF9hg4Y7ucgP794oen2cCzF/tT82im2UvnJK4obRrtY6iVdFPvQdFsoTNcWYolbEM
RJl5mUlFAoaK5rVmfEeTbV6QuO3SUHtSYqVbTlp0H5dA4PQ4wY0O5AISvsdu0r2hGyBJC0SmLcwC
Rz4jTUe2pyStV01xtqrdiziDapOM1ruhYTsrolWm8v9VdGYV/k6zAvWiCAHEgYC6DhyKoH3LSdDa
bTIynftWL8MQcJMqIvNconbLwUBiSzdoa5RX2rzwaxsqemSZe6sZcoC3nDirMNZp0T7ogRIvx8aC
k5phmzfra6sKrrRYWWq5uR39fhtqcIl7ASW9qwDLjNsZy4Ah6O/AuuKz2eJzRmOzWyVNu7Z1Rd2M
QfMWmE78wOP6R4cz3eC7jOZrOEJZPbD8MaRHCN28XkaM0HmDDkSvKnR7qVoNQ1jkgI2ub4UYwd3m
s7JNkyleJ5e1mWLNU9T2mWZSp6r8/mJqaeKn1XjmDo59JW+XFNEDBxsNu9S9AvaanPWNo53VmM2R
/jBpA+vPNaAxFS4ssbHE4jVoTI+HYNpaxPsq+NzzKcj8vSJ080ZvtWKXzJgYuan6bZaWXiPD0Mxe
CcjGvXFruuV8SQLxbWQEaNE7TsrFgSGtoAmKdGHvI5MR5wLSeJ/kyzRimRidlA5j8kebX1BZTDEx
FR2u7mtFqzetUW6cig1BYTZ7o81x7flhSjw8+4qnNldMST/yxm+gGDyKOvhhTK3vZTE20AocT/BX
FI8rG950Pj5bWI6pggezwX0twpHJy6HaczCw4l06wbIBWrW3tUMNLBu0HIQW1jcKFHe1/DGWaJ6z
OZLz/S+NVdx0uK3B0H/vrHajxblksmnPeeN26xxQYYC3mq1RpWZ6PWlA1zfhHf6F+E9LA4KphiEC
YMhojLO8KJ6HHHJXqb+Yjauh1bFVr9OxQqzHdOt3xa2t1/MK8lSxZNIU7E42vEyRel0zt7cKuiWD
rrlXZv0PXTB6jxy58VoxQvoQoedEY7Fw/H0VOdjfGNiq+QIyUx5f9xEU9JhNLhEZZEppht2507yH
HrnQjYpHPWreNAWPBxt6QdDCl9AjhizDrt6PAMVAvLN4F0545baXMTzYtRaory6e93j/QCHqWTpC
CzfqXLyNGg+LmY62Rz0XeydTW7iNPi4Dq76pyAnY9rIlniH4NibiXkvbwbOlUZgyYdVRKClmti+U
ML8Vcwrvyoc3aQWbpnSWTZYoXo5LG4uLtist/5FJlT3l6e+jpkJ6TyRlzTceivoZCNBmkBcRwe2T
LbaKDctaZRXypbAiYeFYzkb9h59DZBbFNXRSYyHybJlZ840Oz0zj1mSvwiNybC9ifZiXyjR4YVsm
e23vVxSppq0z2+FOa8oLLa8VKjZQUcaGR0TrrrUuFfsMY087s7wOXid+UBdOXT4GrbMfYEMEdZZ4
yjzbC6ZLr6JUvcis8l6RpM45sa9FhptuwW0QK+dTJhEXTSn46/ByrJ4G8dADch3WoxVL5xVn02ZB
tJydft50sPeVML803RxzMNWFu2GV6hkiRcPrpnn2fAXhQS7mB8wD2YgAZEJigkWoPSTM3+n5JKS1
5GIy5mfMYtpl1xX3o8B0JIoCnI80f0UajcgNnq4NadScgeFbY/5iNCGnJGh6DBxN4NydPm1qt39p
4UYA2Ru3Gs4js3CiZ2qInlSxVE3bnlP69sp8CvakggG2xfOrPrnVgl6U5UFsXje2vtI1RjSLQVLp
4npnjJCXNX1YzujQAZ/V10ZedPioqtO6DNJ3ox4e0NhemmZ5nheoZhUmQheZUjucr9Ha/XlS4ji7
yBWYU3Ec1gCbhL2OUu2bNQIbG1RsLN0wuNQbwpBBI4dwinHNh50GRWlndNlrSdFmb9Dzx+HF8heh
kl0IHH681PevGVhABOv2xdLMsJcL6+q9b6MOMO2Q7NWkfVRwH9MaBU9QyIMLq+uuuz56rTLNWI00
W9ISIopm7AKjF6yHjbsrHZD6JSEnty4WrsqAkw/z9YuuZPMM7eu80OrzsRQ7rZ+mq5aT2yR249mJ
0q+0A54qVAWOIBFKAxyiQ3vwQU6kL3WcT2tYYuNqSM/aojI4O/WNDqF6LPD4SxVtqeiVD+xvhP6C
oAKz35ekcfZ607WrzlQcb3IS+K8q2N9EwPAO8zG9wqDxRzhym0+TC8507NGYgIvokmpfaPODsPRH
qwggx8EdJFrfKOP83eAxubf6lZ8n4SUeiaygCc9IJuLH3qwuuyy7Taam8UQUvZgCy7XRVEj4bSve
utJirMYMMomrijjAWPnplK2qun/L2mT0akPdNqmpLStVxcMXa4lCTO0WO5q3YkrNVZSGppfl0FoY
yDl3pknDLZceq55O266ONRyyDCRnEc49xAzhNnVTF2V+sbbtBvWrppwlIsKGy1bK3RDjJBeNMOzg
iG3GilUzAJpEEf2K0brAo3oVbbtgblkqz3UDVivMvAdMdyPqLfQaEhTFa2vC7z5RFp1SX5eW3DqM
6pGG2SuzXWKxcSJbrJqYJc9tY+fP0KbTGnfVG9b11BQM8EQBJEvw0+dRkTAKEtQEp3MG0+kGqoi6
Nquo3tZj+yzErkE7s55svVuHZfM8wS7BLBZmxKy1lRdDXd602LQlxqPrYFwWAenil3Fws2Ko1/OM
F14EVUKZhU1CxRxZX9mc6UgzmGMwLvGzkEg4tdmJzjxvhPagpt3gOWIqz+oeSwkoMRfRyIVt8vlV
8NBF/jjvgJFwwzNPUcbDskyCCtJiN1yFnUN2mDOxaeFUbJfWrp+jG1+uSlR9nwkfxWJkk2QYOVvg
xYPnpjCx5en71ZDVxBAMxGFuRjOnUxVgBlZZL7D/sqBD5wykiXsqiN1KmZJi1ccN5gaK9u6EIBjG
EFfmEBofhGjuz9x2muVYZQVoSPDTRFwXU8oejbqlA203LnVnjFa6UDDiFNveNG7VCFPqUrJZSklp
OXyoAbf0kuDSd2tFEl2EZLtM3S6IYb0kkvpSoouscUuCkh+DhDGTiKkrKDGD5MVYkhzDDZABkskk
UaaSbJlcJFtdxnFtit1Hrvs7Jn+LdSqZNK6k06iSU1Nr47exEd2+Q/3J7gTNhnknuDaScFNL1k0u
qTet5N8MkoSTDPj1QcaZQOQ0kpXDPJtxBozrNpMcnVwSdUr5IQeyk0jazgR2R5P8HSeGxGMcoDxJ
+dxLSo91APZwBeNtD8THkTSfUHJ9YNU92wfqDykSRKDDp8KUXCD4lWgW//0pAhxpkmE/EQIzqzZI
qtCfnxaghgrJHPrzS6BF+bkNksiQbCI2i4xmwyV9vn5dSX6ROKCM8DkbLimQ8uFAOjowjw74IwsQ
ki6JSP4BjtRLTpIJMOnwwxYIJSfXm20oAUsYcZNiTIEiznS9esv1iRGwNi+9Spl6ZVHJMSoKlLdx
ZolrfqtcudM0rpwsrtZMuU/MuljWfZ+3Fcn/cKb3anuGXqxle7NhTY7YzPfa2ujhO89h8D3O2/Qc
1xZouVXsBUbOZXOc8qnXppUfKd1uqjN96YSZu3Pjga3IjfZlybRfH7jiSuWIr4poImOKkUfG/hY7
peE2Cev0xrZ/2IqLUUWNdH2jj5gJ+UIMt4efYGz0Fapcvz/8l+mU/gWrMSqnyDlH8zFv41hz7yxy
g9KHjdk7zWXgdsyRwdUIc/daS4LHSIcvppjhimmNl4KBjfMWg1s6YmeZH5lnNm7TltE8RKMoz7Rw
yu+iye8wWA+Yd6I5silj0vIJ2Hhjgix045esqGcQOsF7HnfMcQ/lvGNfoX5gB823fDBifFh6fe8P
pr7vW7GN3DjBNyF+SKF23Ub5RV6N4V3Stv2yJB5fNdzbrNucg8UgKwZW7z4VZqxtY7drz9Hh25tC
qfsLkc3hxu7hxdXRcAPOcOcXtXOTP0TSgaOY2FezcN+pMViH2B8umlkDZtYY+4CoL9Dt6Cwe83Gt
acWjm8GkMFPnR6s24FemPl2hH5gZZ9JhHWYifKM9nO87R4n3SadKMNdYXmFqEaymtNRvZ+NbUszt
kuJPcp75RJdCqSC0dp7hZ8mraBjRdCiAXsR20F4YXZUuezetLu2Q9MB89dEIbpCpGFs1RBmvtWa7
h8JOBI5G1Z6HxqNGN3va4GQXjTp9/GCNicCmxai2nS692YL6u8i156JVEUeyZAKAtV5Gy8TMQE1c
qmeHT3X5af/vTw+FNeNeAZhbtPehGZur0latbVZgfZBm1lnqq1fKWEWXefVNg7N4EdncDrljnwu1
SJe0XNJl5GIKZI7BH8ZAiSDtzbUtQJ0ZVQjs2wD4f/bnp2xTw1kct8NZIz8rWns3D6xHhVsir55d
Gaz8+1PHFuX+8J80BkO/n69Grv4DxlHe1ETuHfzz5JtR3wd10zwQLmHJUbFkhuOAzdTkmudl5I4P
vUXtddbV73S8UTQR8wDzh85OKG5cUbpqt+T/447IuGAoeghWyWAH3DGFzsiUec4MwfBUu2O2ZiVO
tm4mhqe0xBubPeExHSvgIZnbEnXyY4VOUKSgA7xWEqe6LkZqMmppY8IlVux40aoFGrm1MZ171GXa
OFuluDh8aZCw2U4Xf5tJbG6yIb86/Dcsx2gnwjvXVRyA0K6Ge85aha/Kwq2lKxqv66QHeRpn3X1A
/2iVZeDDZ4Wkzk2Sa92yEyzdwKpWCoONWh7duVPwXWOrVegbANjWhg1O1f527LE5hvW50wfduc4d
jDQsu9HWOAHR5cmAn+pgNlM9SvfZWAY22xH/N/HcjoobXbACYzCopdU6mOTjb8qnvo0y8denilwA
XPkBOPvKnppu58i0LaMPd5enxqujZt1bl5aYVk9jCHmsw1wLB46mDL/5dhE8G1bJRHQCXNxkdoYg
N8If2gieemE/NQxi3hS+YNzACN+sNg2fZrPvVoNPJyorMuh3lc6gdG4r54xlXHUNfi9tEdZXdSUu
ncrlbVfUJQUDu7ORq7cJtspWaAxeMhflKoERmitYv4VBkb+l9etk+eEfph/8KCZffTB6M4BlRtkX
L1NFVjIDHIqi+yiqsG2sdj6pxT4oW3WtK13vKVbg3uqxz06EQ6GWzMpGDM7rLAKxJW6yNxNFmcLG
qmiuamxC9G7PELjsQSiwMPtwfsr1d41Wh8TMB1xY83GK22kdNlTKcvLm+A9dwbyUeUDCjiws7p25
xLehcuazqrOHSzeGQWIitnyKsmpRYeZ32CwowKsaQJysvdSZ5FyLhKVM9a3+PA2y1Qg977siGJKc
mh9N1VT3YZruB6f1N43VmBuc2mS0W9sXA56qm7YbH3D5rq59H6O+gRtQYTT6lts9uWJafnX4Sm0G
LypC5neBKsNCxZAsY/x7mEtnn/vYJJzqjhy3qCwaQbITLCQFCCoE3//QAw8NCg6xIImN7PR70ynP
RgL0qYkFd7OpuHAtL7RQ0cgdcOhxsei0ZBlMxw+2M6dTVKKD7uKnnizNcQ4CBRxqFGY+j3Q/YPCG
Pi7yCbJ95HWUpV297hajE7ybAhMj5Yr+EoYBwQN8YJuKCILUvGPmDuu9XmfOuG/nN9L323HcWlNF
mm+jOR5aV5zQJ33u7MkZC1NqOBAqwEY7OlAUsn45uj2MdOpFc+M/BanxYJXQN0vSrqSH3JzJpppZ
IpQs86sRmpRItes01s6mgqJ1HE57U/68lRUvv76mutQSHJ9FA0WNQwvTIPg8OjiWlF4XPZUlbi/q
L3bikfk/qCE9EFGs4Wyf0Rt4cxo8sUhhVkVGoZDw5k2tIav7uIswq/yQueWl02Tsy5VHafS59B2c
y1WgxUmsXujTSc2X8UmUI88pA8mMLQmEgcdDdP0UVOS4FK96V8M1MiehIG+a1fBhYs5pYXT1W973
j1zsXY/pBfBpAB2kOL4a3o2NfWWqtHxGxR68/Mcg+mHR1e3+cNi9iatU2J85ZnjX98oZtqm4ADxX
glW1zdTnupOlP187IXT41GTlDUl2JMJoG33fMTqOGhzYM5zNlmlTbqC8vJeNuYfrdEKu+uXNCCGC
uVyL2TZxkPx+eIaFOSVx16TcjE7LY5sOONPMTMxTB31LsHJlPOzFz6mLZ+2mIiDAg33fZPZTqNkP
kQWMA31hEb2jLztxJ8ou8vGNaJoqYh7LMITqHoleKIDNRIf5uBTZcK8m/muYScBzgb+vT4LdTYyU
GcGLY6YnTsmBLvLpleWUiXx5OEJHr6z5sCn8sBiR2/SGN6sBaxa5Nte6qLJ9Gd02nU39u268sGfC
tIlJkURPcjkKDNQz5Y8qSDZKGzhe1UbzYvCDxxq3zFWgTw/lMJ7nlnKbmuxHbu380aayIBPjVqTX
vtcx6cT0Jj3I+daIeuwfG8QiVTF/FyNrZ1HqzYJU5h6G791kMJTud5jChPFuzOOTY3CoHI6vAIIj
8ImSr4eW52h5r1GUG4HrAz9OhrfcnXHTbrykmh5qo9+RUe3bultHhqCvR5OksnBnnod9qbxZenP7
62Xps+zHMoRtSCIQg/Cf6XuiV0alsnhgpeSnNgfK73RYGrViKosNUct2pXkxAQ73DIR5I9tMGnih
Ew+nFm/0HZ9OilAdlQEKIKE8NXz/w/NilUoRR0k9LNWqDDw1ehwwgnfaGelhRdHe0tvNSN/Icpda
aHRLf0KRRCYnhvZFleX4yeB65+O0Kmbn3hhUc3niTH0SpkntM50FVDIa+qRjMuIEHbvPtWBA/oqg
oMDOxAOYijqEssyyC19nrAnp4jiPOGM9RkH0omqgD4TsmPghXp1hmqyjflzN0K69E8f2xeYitTY6
mjHkMfQBfj554BYSbU6zYdklYDnG6HVQR7pj3N+eY+CwrmlPfZLQVLZnNkNg0Kk1UrExqxetObnT
aZ+vpIO2Q4PqxxQ8o7s/H0yQdVmkyMqcyINLxXIp4zkgGTu3BJqobTWHCUgm8Y1FzCicKoJ3X0/E
jp7eVRj0O5Tvb1qDX2Cm9GgjfKhv/Q7raOx49MeEAO7Eqfu8wbEb2Ei8SSMAvh1PZaV5F1S42+As
LUKsIjvG8V19VRb5LivDcyrA0JOZRdGq50zrH3/94p9H1JmOksJTA8qni9RcPhQfbvpkBp4Tm1W/
nN28XTlDmawMPcq8+NoOtXSZj/5D4Tb3dcfiHOBKuOIvbaitnlctIXDYAZyJqXWHCjX0ELvZsph/
YBxICfzeqBNcJ3NuvF8f8+fn1CQWZCyBeACh4rEiu5gcp41wOluWoqEtX0EcSsx3HHqo4BvtjhFL
2kBRc+JVPw/PyZciQ2cIh1rnJzBfluFGR0mkX9aGy6hpb8arHokyphy6tlApEXv2fT6L+MwPGuyK
umE31v4z9nmnFqovwmETHLeBVFkO0qHT+vmaFQGdw65ScB4ImtErU/y3p2zy6kGWoQfUQ1hNIArR
9pNDxOQH07n0mAbsve6N+lnrm5T+lcbAQAG8qcNMM6uN66roV4b0Tfz1xfqM7OC0gUoCn0c+QcRz
tDAY+PLUQz73Sz1m2lwnSl9pWHf5ef89oR2H5sR9pGKFbEqFmmXTdc1Lm5pEhepcFLs8o+GHxdBL
ZQzfTxza52Xi8MgxCXkgHB6j30pyUyJHp1tW4CaIuLtLW4NhXtaPQ1lt8LRb+nnzMqnDTqv9FaKm
E+HI59ET8IomfEWupQEA4Xi6J6tSP4wpjixrp6NM3jFhYyl3TapRCa+jlzZq3lPRP9pxdF7N2uOc
pDcyXuyi61iFJptSyVDSfjeW+r6r51Prks5t9HOwZJqCOx35N2CGTwTIgFJzjxtUvxzIjIGvxl7s
2jdRWt0XiFzSprlkYuzcF90NVdx84fAspOh9fn2RDiHZp6NAzGEjlWRbdmUo82GBGs1ynsrK7JZ5
UN/kPclTx4CEFdDoTiOGmYey8HKxyxFMLdp4eHHH4KG2AE87NJbSdGTZ18IflWCftCnaYQa0D6vy
UjTt61gbCxSCLzjDRZg29vfy8Hs0AW2HAbzlrBx6lAUCd8N9aDLtLsLb/dfv7qtHWWI30H4D2oSL
chSQonh07HhKe9oBEIHtPtuEI+GmjfK7z19sNX6RBz2htCSY3ij0gKCcvMZR+5Zo1s7vp5e6Ylft
J2sv5ps+tk+ltDISPD797gEKIhWSpI4/n37sY2pL0TjAQxhh2dMuMrX7wOlu7CD2oqk9FeR88VBK
ea7OKgsW4FMgEahpOtU+xbJWPhOO31+a6gSuobwY7WejDP7oAvt+nKf7GvScr89/3m//I8n0dnW7
+lke/bPE+v+sqf5JYX1xt74//jM/abD/fxFd68KwCXb/45+a5k+i60X6nkR58P6z5PqvX/tLcm3/
jssIomoWNLT71Go+SK4NRvtd1+YhJt+TBIq/JNeW/bu0p1JVon/aw5AM/yW5tqzfMR5iLoKBAEI5
Ydv/E8n1F5GznKDELZBZUY0Rtp/vYjOK8spMCsXrqtqzEoDiACG0sLxOcvfEhvfFI20QTgGDlGOi
DHfIJ+rDgjVENaakJkog1Ec7TMnW8l/DvaeIj107YRJ9cTss9+WoL2p0UALaRa/qZB09dfZskaL3
Tlzpehh5U0RAjTLjw8W7/vPp/Sjz/qoy8NMhHgV9CiaotRYjKBQNiMWdmT5MbbTEp8/LHGejgawc
wRLERrej5ul7c1GtbKauZn/0wtGhhafvThzR55iOk2ZqsBBIHji2o2UGwUCu9E2ueElp49zseAiT
Vt2gLiy64g12UbZ6meJrk6XnLacx/jFq+2SecAh+Vuj7JMO4Qh16IqmxPq9F8qgomWHcgEZcTiZ8
vJS64sIaqWPF00WH7t3wGiU4nB5pL546mtc5Gv2wByXBLlzggUN9T9fnfWeHkFbowKPWlXo/OBOe
EpK99rgk2v7KdIpVyBiXfuNb9cKd0Rt10SqynoTz6lhewztprWSlgGKV8rsqY6TZirwhUTd14pJQ
tSuzviFBXOpaspSvPCG6F9jmofNZ9xkt8eKC+u1Cd+9P3+Han/jxj7sCz7cjJDEYXBKR3fG2lQdt
0PeBbXuKKr5XYDjHyPewxLsz+/ah7hLAebFyJ78BiYXhbGK5vlrTLFrWyfBDcSgsAGk+q9x1o8QX
TmDuy9q/6CxzrSAoTkb7SnH8TZh8Q8F+hnQE+4q4u6BP9aqMxn6YlG/2jZaIm6xzloWJ9COY7kqa
l7j1di9EVQvRtt8LvazoQ8zP+D111HWcPN27evk05eaNUqnfVRxlpT/UAp3DDYiWy/K/qTuv5bix
bE0/EU7Am9v0hklvdYOQSiK893j6+VZ2x7SU4pDR526ifJWKALZd5jeR8+qN2vk/VAUurz3dZ+V7
POS49qS3MIOuzcy4c0brnw7j03AcX4e6PGw2eS+Fnu40YPYMbXKbG+NV3dRPYxyfMm/8gdvyxsHT
vJvS7Yzw4AiEruqMb7Q/sB8Z30HVrhUv+SXQOko/uFTX1hYU4tU412vdfWjHbgfY8qdTiEZgD2Ay
fpO3LyTNmTVinABuSOtTeTdG68kH4Jtq+85uTlSaUhCEgNuL4kCE/sO39Cds434B2tuNmvakRaB9
VWMCXXbIM+1Ut+QreA/8E/Tarw6AUzP2e6RyTh2DrkTqdiKBLufqBMbr2tXideiJ54G1dhUbb6V4
7QTD1aRTACmh5uppBuI0H05EjgtzaN/CwCWqMa+A3j+A/j/0HtTurm4WWuj/I5VwoNbrasAMvIqe
ow7mcwouxYyz69AdSGP8bVWqRwRFN2U13gT0153H2PLVhVHTxNVNqtS5Pz4MrbEI+B+ypHyK6x7A
ULuXH+IE+bUS23szYt/hT4a5cvUovyCckhdWNKDubO9n6gHS6X7Au7VUwdpTteuWhDx7/Nqvlfqu
HdWjyVo0cuM1RgdhkefeIeyTvd81+xoIUIjZoctC6mrtV48jGxm9DJcXVwd7zhErZ3wdCPyW4n7T
9HfDjljNUBYQRYHcqI3g4/zUvLIj/CnzH/ronpo4OOYzDsFV8naeInMY6kVtzhsa+tqy5kRfoDd2
bExr2WJ3rdn696hzD25ECc1P6N65OGlZxvfJd1HSRlMZL/Ybc8xWvt2uVLe7RoXPBh3HilCi73mj
6Ms6rDfM5LOGIaw2fDNG5Ur/BUyDoCy/A3fzVOFMtJii6NcU1SuAHp3rbzrBhp15e91NWj9OlviG
m9+CAeRopgIVA+ojM0FWtIzj98YfHmSdTrr5q/HKb1Wwq2lC+Kpz8FUX1JFzW+jGQqPjULUcjqHx
EIz2tWwaJ2yPWrWVdWfH4f2Zi54nmGHFN6ZPIyrzzJ3fxj9stiuO2L+qssLrMDqm0Um1o9upLn82
vJSthCcrTYn5rasw+Nk1XrCY1Olk1dFtnnOeT+MP+ABIEjyCZllrbnOcUwUF3u5WcWHk4w2aauox
BIHqsLCpAL9VVnU/4BMcbGaAt7piovD6kjX1ommDYxEkD+MU7eMAKoFHAF/ZuIBrpOJKXyJbPTwi
bLJQMvVXksP5pKGIGFB6JYtScYHjyVlAeLAD/bLro2Rj0d3QIntfJtGPTs83vjrdnGN13e72bYR3
ezT6YIXzsl7iOvBrGuIAgyztAVrtS2UGZD4Z+HB03O7VZBXV1Fcbf6f2z3HoHuNOu2ZLYLfLlsB5
ADRozTbhmDVvzbS/qmNzP7V38nLG2BwLNX6MCjy45nSgmD08Vi7EnCJ8sazlLIbmxczPn6rJWzjj
UWma775RH8+13Emf3yIl+gH4H6ZTabuLSIGCNqJYtIC+EC7Ajr/jzLgrlOKhzXiGU353+/KxQlGY
kXpwM5RorRtMpHFIrbf5+FNFNlA2vNSVjWTakDMYrrIeaP/4mveCTN9eRF0KraULc1c3OzBQh8AZ
mX/qYZAJ9u2ofVcbTL6qNsTQObo/n0aDHx9KJ1/ipb0BZXI9jsEr+J2fDdeXnGm1Px4DuH01dald
YNPQG/TnwHBJT6freOhPdW5vK1TvZZl5ff5ohCOYmW4vW1KWsm30HJ346aHlDJCJ690ubbr98dJI
0t1cak8V3lHKMJ8USrtWFFwlffJQlv2PoFTeRwuXYq5hxv1YO82y7LIbe3J3YdY8VOV48troigt4
paf6N6sW+XBg5yrFRjv93jg1Wqqg3i0VyBHH70kbrbckr64rAySBZWffy8G6am31MQnM9Ti5N33k
/ih4tIFZWDi7nM3Bu9rHh4AkOzRAUpjxS2C393qlz0ws603rWEF2ecyy4ZAHyTfL3Y+Bc4vzxa4q
2qfznHBpzlwirj/et/pV0TYHeHz34Bv/kYZNWQThQu1aTrHiuVLfBt8EJh6xzBFN4NI0b7x6SBYB
FaVE129kFfaW/WaPysaI6we5emcjWvU6FJoKc8ymuJ4081qdrY2vl5CdIdi7ms3hwGy4kbbuYWfP
inuyWv/JVDuAlP3LxD97pX/Vx9pRLsDCHp4HSHOJbtyimLy0uehN9BoMfIsyFdlSrTwgz/poONlj
bZsvnnVQtP4dXDpwfPP1vMZkrqvKwujBO5UTDu6Bc9OV/WNfThi4mldO6j3LKVNq4wtC+T+swU4X
3pBc1Vl8UFL9bRRz337f1OEubuxnr2lRqu6vAPLsJKIC77FX1fEEas8u05+F0T4AdDl17o1C2T41
gufQsHf4y58SI7tt2Euzwq7X9VsniLeDtc3YaS3r/LwlW9vd1dn8UqaHQUmbhaKFO46HbUSwFPn+
o/FPZzDpshKcscNlPh++BQjIFcR6ju/cJOouL63n5hlL4LzurmDMjhyXfJKZ1s8UPfZNwzlyl5y8
KbvXsrReyJqUVTDk6V3KK8468vVwYSNlfCw8D5Rl54FHMh8oEL9Cc9woXbu0yp3pw5CLovkEsu3B
toqdXAEcmTeGjuSo+4/cq/Byb2Xx6Ql2nb370pbW1nz3DP3O0zt8B1B9Yu3XBCfQD38CDt94Q0Us
b20qB5Tzq5FZz06pEXinz9585tx41JtQHcu9m8CfnuTUkcOomqyb2PthZt62VsJDXlLidKawRJG9
YIp6YfPQ3wnDb4gyndzxvm7mveQNRtU9yN7S52qbjW8pMVzeBCDvCucbrk3XdZAeTaIFnVRzjOx1
MCirIvaXEnzktB+12tpJVBCMT2Y+bBNtoH8eZG9Jr+NWa9zjYj8uAiO+Ur35ROn/TQ7ckEN/CJHC
ZLEYWfIoizUa9IWNI2BfqauBk7uxkjen7sA1UShNVFTwUWXUOAmAqJ+qNnvKTBYdZ2UfU8HSOwWI
lPENcLOS6Pf2Q0GNejGHLhSExM4WZp9fZ5m5GTkfa3ZBPx5Q7H2ciePbvgbd0zwryrhTgl9yf2ph
ezON1WsyKdvCVLi0rQfIygP8DyVcWJr2EyzYUabPTGK62s3GDA60ZXcdPysh9lPmcCNsrXzMl2NU
P5d5fNcZUQXGz3yyx/S7HPgSjUtUbpEAqGg9lSQDEHIw/k4f6yh90KfwXi+NRQqXTnabXASKl28j
5ThUztYh9LOC9qpWok3Kd/uOt4EfAGLOegbCTvFX8xfM+mOQlUC9srvWUGkmunA7AI+7GMl/H13j
UPjRQzGqP1SYNA/1sK64oFLdTTAY/jWCQbQzjYZpvvPq8CQBZhVmR4mj5M25SxZGjqQyb4dd872Z
cEl3XfxLhE4mcyZl42IpcfhkEMt8DxUBUfWV5+r88gfw2Kdeb48t1BEjM6/bQDmHkD06zueglANI
jjIcUyh4mLcVbJqsM/fD7KCaUN3JU0cSr2JSr3WsnJPWe8jKriMQSN8a1B0WJtKUk9bi9s0WhKQa
Bw03IgwpHOfYoo/w1O5lcTcFYrJN9ti0KglXvq+6IzSDF6SotiKtIP2CiW69fHJWqT8Du/tJJrsw
O6SvPb+7g060dnUF2K1/Jz/H1QGwVK+ymQK/uZNVkQMzyhMmhKXV2OpOcro402F64SSdwnbKzYcA
0dLRG74HwfR2znWmujnNaFZG2TrnEQ1sFBkwl0DR5lRAJPp+Xg6G+WQ0V+hpniSByXRgg2W3pxp9
NygNiWS6rJX2R0/iaJOutql2V4UgLInBtBEv4u7BqvzNyIJUY2NYlDyEUuqLWpnxYka8ZqluChNt
JGYg5w61oCybeX37rxOdwrjrv2TpfGphnsExeXFM/RUZ1etswuBtDiIYpfEBlZM56pZo528oioCP
Lu07v22+WUAnFhI9VRyDFG7XI13w3ogOgwc4Dw/0ylkYYYxPskGGWtzS1NlAyd0ns/XNSc2nmBJS
G8D+G+M3pZjvy8hA3SC4Va1gndXHzCzvk9q7KzztvTGKO2AYV2GmHcLcb+kbuQ/9NDxS6F5pNmob
iNMwPcazouvf5QfNZvTS5NN9OQDUM9/7MLkWkSjPR1aWPwJwr4uysp7QcHsOU1hsEm0YCVDAAL8J
PUDgE8PTAF7+ArDC4+zrW7nkNZ17Jsk2ddrfdll7O1YTsV4AqnVfxMVSC+pqofnlaWoqrCvsf4ZZ
u5u6oaNXil+G+eZW7a4JzWfY22sl6OCLl/su1tcizqpmDUdESzoWnEBCSpt5UQJLQSPg9KvOsV+N
0x1p79JZgCnmaCoWehkflbb+aQ/qt0RNrqsy3suiLLTsavawBUzdU59Yy9SdbtAw3aRvhj1uERWO
rIO5Jiva2AqNQstb1m1/A+piHTNJHZT6xmuWEIY3XpyuRuFO+cFSw0uzDsB6FtZVEGlLdXwM56uk
CdZtOW5BtyxRTlhUV0bor/Mq2LhoN0MXucOC9FwxGygiThbxFEQdpeyXPl6RRv9GtrmcYDBLtUBK
XHQ5jlavHUZQupg7r6UE6ChAc5MH3abkwhu3YbMy1WpXjP51yE/PeHY+URjU4DKMwAIXMMThVu4b
bde/dDV5E4Vd+ZaqeA+c42ADmiQFQDMLD8lg6c3TWupjBQQuO7sv3V+elazAMq59BQYe4xO0+coy
803TOEvFfIfQeYvk37ZJU4Ce4bpubfjoysKPDMDE2x50ma11q30hglm5uq4gccm3BLa16SngRpRN
2yDbgPo/lcQ9YA/vVEp7FsgNNx1vjXDra9/qHjhr3u2BGqPcn59Sbk3obSvPG16SwjqVhb21i343
DeXajED0B/FPLS42g9/tC7VbjQYenVq6iKZoI+PS8yHJ3OxiCCgLmrDg+ZAdWTcWzjAaSkODHo7r
PFFGrkVwL0HgjqswqmYkBM7B4rAc6zkaYflP5bbSh6XRz9neqMPrUSlXMZCy68xRwrtOQ1AinzRs
eKoKA3NE4zdd4RD3WuoNNboF6X9+avsO+awwq1ZJ5BRbSG00Xe3Cuj7/qcubK83WxmUfFenNTJ/d
BMB2RM2FoRmmb0GPTq0ZxM8tpXwGG8xy3LbtaozRP2sbEqEetb6uq3QccfJq2RUxwCs9hmCo5Ra/
ttygH7hS/fS59YH/ti2M68HhJurHeVVNrvLAQepGsXcIknwXWDabeEzQOfAp1GcBaWgTbPPZfi20
JgeRnDhbHbP7ZUg76+g5JeFl86MK4FxxY5cPgasgd2FpR7emSkIPkOi/6p9CqDQ3IRXhAakAg8r1
jHDGqEUOdam0PTp1GmxCrfin7Idi5UYcTspgWXfQy9Lspgi8HG8kc6LWM1N6mRvgwQXixF0Di96Z
Zu1QBL66Q7fgWu2J7coAkyREApkVbCv5YUn1FGZ1tQ/rDn6vn7+ZJqeNByl45FcAynvSDKqtg0tU
2XTRvA3buF3PxfRsk0A7dfmYil9bWU7PWaYVqxJTHBjAlI7UCTpYgS0aMFFbW3d6Ddnd1qHYFFj8
tEP1goUQaiGd/ab7IA0rt0+dZaLpP1RvUjdt1VvLOtd+5dDsY71+6M1vsZs7a7MdYfaoyiquoF3E
VQkfJQtf56TUqK2bkCrd4ckv1ffASro9WKDumiLvD7UtYQPXhrIMfcxK82Zbmol6O6uVtzRUgrsu
MSD7181wY+GtDc5b2fRwsA5xMpwUvzXvsoJo3Cy1YRnoZnYofefd4va76kZX25gOBvJ5TWocXLsl
ZVdl1zdqscjTuqDEuzZMG5PIgLJh3sH9HYHwWVP0o41ifHza4rUxfPDeYKeNfFIXXRZvRmMoD7ED
a7oCQEgkh+qCSy2irmHh+7EG2CPvb0KzSm/TpngmnOHfJt4uN60ZtQCX4z2LGsq4j742AiQeJ6TO
p5Dzs99mmu1ek6B717E/hzvA3QlBuDNeaU2z7rNKWxeWXe3iCcpQlN/FyuCfEh1IW9nUtz3V4zLt
VjD310niXkt1tgq05UwEKOX5dpqu8IN/yYnYpcR+zvFr23v0jBCVD2fVavnjObDLYhgqcOzV6hoA
O1VwkxaBeV8TIzfdvHXHcVP3Pp7GS9ZCrOKOQqUSKUt729QuyjbNSWKZpH4MGzBI3riHHK7q1Cb4
IWFa7XQdPYnevSffOhTDqo/VtQRlUWv+BFfIvdMcQ6j6XgiTPap2VD4X1TRdz2q3T41pbWrTwlGN
G5ypnsJa2ZtUNCRt6If4hEsQgXSxkNqCpYE5z6TEH6lPCblum2svLA1uFOaNiLJPsoehMniX+it1
Yuk4/dl40VXsC/gd1gF4rYtGZhjAFXdG11m6jb3vc3dZU4qXUmBDsVZaAjWXzqgk57qG5BRSn/y8
V3eJCNAA84h2lgZeTDWIAf5sirV6UiSpFbpLPKCwCkPpJcIQFwsH0upV11ZfiTJ+9Mm4JFk25iCA
1y/tviMnt2ZUmByg/C3lCPfk6Hj+uDc1giWm/kDF9D6J7Guzia+lA1YY5VeDfgnQky8WCJMqcuIU
IQTP/FtHtzeaBq4pXyyhVuDn12U/HwV/IcUSWbU5li5S7wsosf33g/3boy8HW1N0bTI1Hi0liHNw
pBtQ3bSrQkd9IQu+QF9c9sn/9aWgkjydlj2NmD+/lJPDNZLEc5ZSceiZS41jpsT41lGy3edf9pft
yr+eBdbWAjaK8OVFExp3Hx9CI1Dqc0lEK57O5YigAbEad/R9o9tBigXDODypAH3IE7+7XbWRcpik
rwOJh2TRCuntxK6E3LTGy/OVBURyuujhTkW0pnx6pVJkoCq6lLrPuVDF7XZtDu8qGWRK6cPVm4MX
IqZav0YK2hyjOi8+/1hZIZfbli/8v996sYIqHJWhKzOu1UTJibjXNbVTD36Ft8vGzTRq+zBZf/7M
j/bpb8+8ROTGTaGOVoIads3haReES0GyL3z7KK0lX02/mM+/gH7n+RQLB/y5EQE44yd/2yU0mrRk
mEEgW95wBFG3sJhbA5GF/KEfq/sedK3jtOioQxyDg2aHaDnNR8ki5JCVgf/8+/8Cll++0AW2CjxF
o+oJ0FmPnnLLIMh6iKkHp4W5VaGSBQPaAPU248ToKRUpkK2kNfXFa3x4fomfMxKm6Mr+RaVKM7wo
R+ZBSkgtHkGeV66lPCqVRCKAErlmqbKO7bAm/yTs+mLxndEtf60+D+wcdQ6LOoPAHH6bmbZJQsMN
WX3nq1kqrzrZnpf0Gzr19w6fLFVwaeBIuc6TluFYPRj+dD5YG44CaerSB+7L6ErOOclepfdL3LqW
S0Zu1s9H7YPFK7w8wY4aML8uiVR2qWOLpbOYnCq+9WZCOcs/7+U4D5HB154/f9xfOuusFZ7HDnQ9
pK01/QL779cAGHqX+7QBDquRqBECIftXrmvU46SmVabTNp3SlbTCP3/2B2euxkUOygKLHvBCF2eu
lnnJNCo8WmKkInxX2J5W2u4kR/38SfolnkW+UgO8LCZb/Cagr98XQpRZQ6hmpbMMCigWdlAe89Ha
KaVzR7FnXRfhahiaJ4WVMkfZiyOhjIUqQ25odwbSWS70+b6Pn2m3K0N749rZUa4hCXc+f9EPpwMF
XgfElgpB5RJ1WAR2NLglnfQ2tK68qriSjpyEOLJQ5ZbP3OxJgFEx1+Hnz75EIskYwRrADJplp+uX
eOWmyOjK1I27HLzrCWXxc1jLPdNM3qrqWQzKVwfnR2sdKVJWnuaolnOJfaq9SPXbuv/XRRjoj5YV
3UlcJQ3UmfIp4KZHaexRXzukyak0gzvpQXF7XwWGepW6z447fnFm/IV2Pw+DaxN34RUDku3izOjg
edQ62oCgAIJ/5G1KInpdBdgzjSg6GqC0QS4VyfcRzEuSGkubdurnM/HBpYneqspCJRSx/3LiGHW7
T+xEBQtW0chy7sRqTLC80szMCu9IIMR98vkz/0Lvnb/bQ+bVcDFj5cb+c4tUMdWpDlQuQkn9DXqN
oXGvcShK+SojVCAlcJOjQxxCrRkVtPKUpMW6CPYO3WHp8CUgTQSCYKPKM9lfHFMfrs3fXk7++28H
uWIMEFsi012akQfaAEo+fT7G79Zsu+tgHBc0Zr9YnR9NAguAWNAFp+le8kOyKQm0ZkZPSPqukk1J
NCEtTnsR1f5W0g3puX4+Cx8diRAW8Z/AzsazLxmShTYhq9SCApTiOroaK5fwU9oniT9/cdH8hYWU
CefMl2WuYjthyLv8Nqa6Exc2FWkqol1yHCx65Wl7kM58GIUbIyOoLBoqZm28MIH7CNJB+ljScFcz
FEyR40Y1dvMlQ++jo/r317pYh0pTmA1bypOsBzFF0QAwlyEZtFq9htSX86g/hos6+Dmk1Rewx4+m
3BNQLqECKFb1IsEbkdkGIxB6y8pR9wLt8YmfDJ3iho5SKsGr1d0NX8q8f3g5wWgxEZ1ntcFr+XMi
PD2PJjxFUK6y0R1h4uGAPrt5jRTQs4WyTqGZC+Tvvo81ZTI2vqsm26bRAdtpdw24hhm0jKwRVFf2
LptTjgl528+X5l+cjfN6+e01L67rPjfR2UWtdOnP+LcF96wMiGJIX1Z3JhbOglBSiFfaNNh29KKd
yliEs4HGh32Qhp/8fYHFDpiKL47sj64Rej3w74gxoQheXO6BQgFxQhcapNpwJaeTTJuA9AMWcudm
Xw3EB1kxdrf/ed7FxvEmtxqnOZNWwjqMg+vU06G8H4MxXg41YlSUIdty/XXi+PF3ko6jEq8RIV4s
z6nSaWUXPFcaIoKGcoB1WK6/rNjA2MV9Md8fhO/E7dgOgGD3xGz6z2UZhlboFAHLcnjOu9d2QnsA
fAXRYEPH00WWS7AWGRUnwW6o2n/t2XZeb/g+uuTkKgTQi8/16DjQAWS9CaSVetxTqacwYZEaMsCN
T3R01ORm2Pj0OtwWsTPlK2z238cB3ECTeFG8ofCCvHgBBFtK3XYGaYmgcZshoUvfA+CdFvc3NaWB
3uo3st8+H/e/rwCeihY7dS6oMSBT/xz2XJlVrDkNDiGgMJUE32SvDW3QiD7s54+SjfFnevTHoy5H
2FXC2jNS3VtKb1vKOq7Z/q/qZoDJkYVzbBuXbCLwP79IGXuaKkHtLS1lo6UNtg4ejRAKV1m/EZTS
5x/10fgxbKaGfAfhvntxmuJKFVVl13pLD+0ZGT9BZqTeAEJD+a8PHvmw/zzq4kRMIgsBr54Pk2am
wEssriSsojaD+U+VVqvPP+yDC5vHQa5gN5gEy+7F4wrI9JOR9d4SKWcs7tAGlQI4iHqBZgo0IaLk
KVBbcvFDjx2e3gNNGlD+xTCmVyKQhN1WoEtfvJeM6OUyMsivLOIVjdzqYn5dxdORMGefSJ7fw1iK
d42erE3QKu083aTH2rRPch4XyghGl/Pqi1DmL/V+zWFkOChEL0M1zEtUvtJgjd763AC1320Gvdvj
KjHjxdQefMtZDpPxDH3uCvEJJN71RaSp2zi3f06jTuvVuJfUyqUVqzjFUcOFWc4aW1r+oztfOVy+
Aiww6Mh0qK5GClbNFAyUBrh22KMIbm3i+UZQL7Nmb3UtWkR58/r5EP8l33D+QLGfwtqUpOBSsd8L
Mifr04az0Amfs9YBJxYjfi1giWK6oV312FbeNRosSw31y3xQX6QymFUjIhbLIK2fBKgdlPVels0Z
SG46x7oav2Wtt3Z9G1Ue8deyDjaxNUYJ50g+doNkEe+qmJ+ENqmSAU0gBBFch0Y3Q4Z1qILvRncH
i/GbzlX4RTwmUf1fCwsfMFfFCQlXtIsFr0e5gUpHScSBeL6dayjSDVdyTknEn46P0vb4fKD/Il2e
B9r2yH4pGOGsd/FIe67Z1MpI9zhrUWMO9nOxHpBqo8da/lSAsYmwezPEmx6s8pSkB41YGEmud0HL
eKkWI36JdKrjXVtmcit/IDSxb51iV+hBsBDYEuooD9pUfBeI9tC2/5Sgg6sE5As1X9Ah9gJJkxUa
Jl8M5ke3mUGHAHM52Nx855+n8JjNLjoeGiQazbyVKrdF+UtKLtI0aWhpxSmyZF7+RRXww+PYOdv4
QXajwP7nY1sVmgXXM3eMGd217nC+zqR1EEEu+XzyPlwuvz3qYu7q0Kf1XJsSR9vLrgfokM9bj273
VObLLlc2btht/xePdJkQYiQMXC6vtiQspyK1OJKlCC+oSzeYr92x2stg1lw+cvR+/kjr7/BTek8U
TGDIwpy+PG61uXWVNGeJ5rFza5vTpla6qySCrdwXb9JOpOT2no/qk6LlW0ndC5o0goczssfcRE9X
6Y4CsRRUz5nXQoWpBJsvua0chXaLCiBOKL4R3ZV6sxasrEkaIptOEn25aSQeGYH+VpGyyoHm5T01
VgRTQnBkqY1TBimIRKXlmD/Rp93HcbCSbieacQ8zS9tVlyM46i/u44+WOD0VhscjQEYj4c+1lhn6
GFEDJGCD1CJZrTRyShoP1dDufWTSXPSHv/JN/WiBYxQnBtdczH/Z7eI/APmArvgSLb6tJrAxL7Sg
FKb7+EtOuPZ3cmxwzboWcgKig3Lp0drnnWp29FOWAs4VNC1oqfueFAf45jZRIKs732XOxvDFsaYv
Frv2UbxoOVJIt1zpSMoG/K1iEIyOXwYCrZHiJAXb1uuW0iO2hQWF6cTc5DfleAWzKa1DxNMAUaTz
Wv46Inf/xWR/tNt/f5mLOLm2mtgoMnY7eG58DYaNNL76AC14vBgbHfUVq/7iCP2gOsvw008gMlfR
ZLsskeKFUlWeAuMvAaIpzWeC+CN0vL0dKnf2MG4l6ZMu09fn6Eefa6s2SinEN1iGS3L429gn+LIh
euF6qL3PJylHyePLbF5hXbGVHFu22+cnzQd9JAOsPxZB0Hlhg15WzZWxBcGIKdtSks2u9zdGNS3x
u1wakC+D+LrSmhWSqns5FaQ2zaqzwEF88RZybF9GAef7g5YI7sSXu7opvCCIQzaYrHkkPY/y9ZJ/
CitJMHLS1bKBKTRAyqUWImGBft125heZxUfLH2tEaoFQtvGuu1j+4cBotIricbcUb2XdqQuvGh60
Mbj//Is/nGouarIXAhEku/6casvqC1vFiefcHkzKd4WWpZWlmxhpYegVE9Xgzx/40blpS4YGD9nG
9vYigEcBLostK/BhRRNbzec8V1o/mn6nV8ESSm2J+9Hnz6Sg/cG8coPBcEfv4O+eTOXpFdVFApIM
n5vA1rH/qG+l3SEdf6FH+q678KIO+p+9ETC2ZFjCj0uJr6UW1lClk7oYU4bwK+36oPgpoRj35qsN
WLjuq+MZ6y1vf8bwVq2/o0aNUXf7LJG0PEkIFUWE0xS1K8GBqoN2MwYrWfIGCykjJyjGnUfjXCU3
cFqDuZgXQmYTxqY04yue4+b+Vmpz0r8qiLUHGr9eGt+7nMLoPW8M1mmc2juEtbIwgKuW7qTjqqFx
vhAcUchFKrlI7UkVHV1natv2oBx0p1zKmAjJsgRr6GbjvoeQ2nN5z9RdNCP50RgzTgvuI5r2b9ZI
D1N4usJKQhV7NeB+E8f20QQ9s5C6lFQMBZfeNzr8PeN74Pe/zqwwIhcLGXG3e9cte1EX7zFBgPxM
qTNKftT3d/WUP0vLVoAFPQh6pDS/d0gkEwSDzbkXhYophtEg2lEwdSQcqDWaVbO76ofvGvwD6f3i
XFkvXHtCMLQEiVrsBG7u6z6B9dLSq29mFr20cF3MIed01cEHexsBg482HM/U3EmEIaxYvbYeXXpk
8s8msus0c068ykNUvQhYQjg/AeOWFNm7sFAsOF+OU99Z/r1UWgUCLsB84YjYwE8Vbd1Cbsbc4IHI
CvOV9OXzJX82M708yVxk/5AyA9GDzMefGxulZxXJE0o7wthAzhrLHec+HdO1NeFywxjUYfZDVoMg
9YX3jb3GbtC2guinvLJ0c2Uht7sCldnltimgYkgkVrjNu2OGJwk6KvVKr+KNwzmsZ7gVfWmV9+VX
XNxEzmxZLeGJtyzKaDeE5V4NqitZ58IxEDx2nQe7mLjXox4NxHahAY0ccFpJsfpJqscK7CZUW0gf
xhq3uFUDwnwmyUMZX+CXO6mySb1fvkzKa8Kzrorxi2TB/Chu81DWIbsEuMFZ++dkeA7Bg6TaS0VP
9tJPOyP1kKlu87eh3jT+fN1r8yqh+pa0/YNcOnPjQqhOMMZq98JGkoJ74xtP5XTbDMEKddt/hPw+
0UuRvSl8XczcYHgbh3pCUbhd9SD/xg7uFCyD3rzPGlx+JJ6u6DFWWBwF4olWgTt0mfLS98/VcxkI
acJmtrn8Op/4AL4CPoMDWJQhUTSwLgZimj0rtSg2LuukeJUVWDn9a9sWB90v8XuCjS1cO6GWTva8
q7x2IS9j5qcyxuCLbSg0ic93yodz89srXVxIc5XmgRdw5ePVspM+NLxx4MTWVkgXnz/qL3FYyfil
uCuaeaLhJ7f+b4GVGvdWCX/WW2pjiWdgMRysCvGjBofDwXgEw73xzIJS2ts0d6sYsE7VDy9CQSVU
fIWS9CTIv4LwFtPDTc2USetFpskqtQPA76/APR+lf54oiBKAUqawLpKcyQl8F7y6RytU/ZXZAddF
d1TS8VquHllb9WSuMIBZysr8fKw+CkzAxxEM0rJHoOYiAHIwpAyNgmlpibQmuGUtob1EXsJYSsv3
tqu+iBIMOUwuj0weSH5N8UvTrIvDZmpyRM1H+VqS2ppd0iTjrfSkdblWtAoI/Q9fxx1E+zEN2bck
b2DVdA+1mWK14YDRyX5VfnvA1fI7mrYB+hL2PUI5By9IXywdIW6xXGt30pyS21KWs3Q26ylZGjoV
NhgNco3Iih9QdAjGdzkQPh/WD09UQEqApMhZdSoJfy7BqBucsnJIZQwJBwylfkSers8Az9d0XPhg
s8aaZp52CQVetXEelBxrkxKTMKZa97tvcYTzGNxSkccIjXHflnglacIvuXeT4Fo+uM70Uxo1BxS9
WhmIpvazLzKyD+ZKZ2lYtoaGNhjdi+XhoeOvOUnnU5tWX2dj2PV5fuCKP0rYobTq9vNh+/BxJhUl
wyQ/oTT656jFdWyn1kA5GYeFYzhERB/+Ua+QJ3fiVdmmX0T/H2W/tIFASqGIAybgshoZ+JSTPMP3
UXnozzy6MXEXJcWMFvnzKRvXiVLuFDO4Am64wjzgkEUBCrs45UzobVIP+u8/n5jdRaWHP4FI/vPz
jRHNJ/w9/KWWhZucI6qfMApq6mWn3IV98a/U979SB9v+KsSKuPn/QtqLfEOO8v+3tNe2wEYr//mn
ste//69/K3t5+CKT/KLXTOsK/BhH7b/NlJ3/8VBrUj1OYc5D/vIfZS/3f0QYiJzDUlUqyCLS2RRn
M2VEvwA2mEi7Ub5xuG3c/0bZS7vMi1WbTpBB+GLQDwAzcnFvO64V9nECSmEMlI4esHbXB8FtGoh8
kP2NSjaSKsPzbFgPM1YaaE+8FkoHBbA4QY58/W3obv91IP8urPV/uDuT5LqVbMvOJft4hrpoZAfA
LcjLupBEdWAUKaIGHHAUDownZ5ITywW9+Bl6pL5k0f2day9MUuAWgPvxc/Ze+/2z+OO9uExsAaqZ
JoDldzcjPQsT/HuHIS157Zv2vvPH89zyL0Svn+n2cvf7y72vD/6+HJaWTbbC0/j+o5vl6M4cseJC
NMQke3cFBJtFhxUovT/st9ui9fMG9ONS9LyQ9TL34Cf95yeD7QsmwuFSKl3fSD0VZGyWX3Wqb71b
sG3jU18Wspt+/wG3ouPDVcFzAksnxftvDNVPRUnWr8wVcabEhbJuzGJ4Tib5QMTMn6QTH6rg7eNZ
Pi1/mLKcxd/rDbU+swn/oTIts5LQPqcn2bMBfB4Vw8Fs0CEauKoxbfvBDh3UednUX8y0xenWtmC5
Fsve2R52hJHcYLOv96Nhd8AxyHnBuzqwu/r5oT9ZBuiyKjBUbKjgJtUnAk/l9QCQGj5Ey1wwb5/7
2npy6/KMbG1Wb+Q2JsPCshlvfIueXiuEiYvS+J5Q6BA39ZqPWmSgco79gD5MZhlGWNrOuWOMf5JB
WNvN9O63oPJwsQZ4tEc+zN66UfOCMbB6HJ2ZPOSGvNTG+Vofxee+Hc+7okBRvAX7VWYDEGLGvSdJ
iU7nN8AvSwxTxgj95ZbueIA0hLOf7tWEi3QkcZJENrfZGi4aJFvQvyh3vGrfNUg6PJIllEmMo17N
eWylzTMkQdyJLRnPYvZC3wlVcaH1Yt1xD6X7dioX8kdItg6s5uBNxLoJ0YCMxByu5RrRzx7UrXIz
JhN9PGnmax/MVlQqnLdVQxo3Yc80rvuHlYg14j9rDLhtXErgoROG49rypnDKi6el754UJNapyeZ9
aU+7YSjnfe4Rn1jgYsVQi2YNaKeeUZls5jkb36jj5/mhKlPUs06DN7LWbiuzF5z1QQ6ptcp3bo4U
wB3xgK4cQfAXI8XGhY5BK7TdKo0VIdf7vPG6qDJB+s9z8JhCmo/dWb/Oa8JY/W5BiQRGr55StRNG
MjO/qIF15RRxA8lomtE1e8fafg8R1rLGBr+CT7KBh+XXhZV4h0XVj9xrh00eFs0EdoeTNr2VwtyV
g36X69RaTk1CZuuV332DxnaN2bKriNgrna+dS4uj46iBI7PAGESInrNK0kEkE5eisOOVEJNIBa2M
jBz/w++Xiw+HGB7jLfAAV7C//ef7xrSj1owAA4liTZ94SAlGHoPuC3ELMO6BCXT2my3a59Lpn7Le
Pmvn0Qhnr0vDubMOa02oO25mNot0WG/bqtpRyJ3WLdpiGc0yEonihuvNP7zpX+wZFO1IjFC+uVtL
9Z8razpOlblieIyNRQcMiUEgbPTn1J6PpXGnDe4fBpEfZic6+jAWcLQ8XNBDXf3P61kN2dmDbjUx
PmqiVFX/zcT6Z7A5rbVJ+rT1JFpx1jnd5YAMXI1/2CJ/sV+jT9MBVzPBMXz9/dxuxedrjV3XEOeR
7HIO+VGQOE9epT8YRDGiubefpvml1dP7sjfv17X+mtj22fZGCAG6//0N80HMx5eBNGYrUwLqG9CT
//wyJLSOyarTJnaLe6sl0pik2DtCO/YbTwabbxUi3O4iSTqGpXoWAFW/mGv9fS6LK7oFoTft9Kn5
4szdS97nf/iqfNv8sOaCOHdRkxBGgBj9x7Hwp/2vKYZiqjpcy3NLYqeToNxw0ufWTlRMVsGdJv0l
6l0sJYU+a/t1BXTfDFNJP8l79QoVtUUT9ZUL4MBY7p3gONTeud2mF1VivlpW7IGcKckUC/1Zv9c1
ejSNG+yFXz/bVUdYiGsfF9hHZf42GN/anpU36Y07z62/Y4Y9FEWrnSUFm6DWEtLsTES05QhelNLN
XX7bm3Z3BElCmlgXB3p62WrWU6rLU3mEa/eQTt65XmcX+uQfesgO0dCi0bBI5uYF6mFh4ztfCweJ
FGrJwG3OiwHjvya1+uCVj5PigKO1fjRtL7aY86iO0qQ84e9JQKa0ccNs5OBP4LvX/pCIee/kFQLp
Rk6HhFPIMsIIKfQ1jZyE5b72L21LkGhuwm1d64KvLbmCOHKeJl0K5MIt96OAOy3z2g0TqcuomuSz
n2GTNhvtbIWB3/bgLMriYnZeiMn7OrN7RPDVCJQbpke9XQJ6nR2b+RoYcTvDOlFTcURn2+zMov6i
M6CF0b6KmGDQgd64uVrdZinHxrZmYgfbnfCb1mNwrR7TAvCQoOtxGBNmULmcVKgqs4VZrn1fsOWT
TAKd1L+sc4eRL9Y5uAx9fwAmaoTmbHF/u+POyMdYbkmOmleP8Y/dqdHNm2QeKro3ZJBvshafB7P3
K+y+coZuAOaj8xL6gWo55mR70x/27NDx8o6enIn3yyaJOuDJmKW6K7T0G3woBkQFft06vzHlIMJB
6kBt9JDIL8ztvYtXuX6atHI4X0lCX7txihth+3Fjy2upGyVQ/y0Fi40wa2kIE7Dkb8UnlLg0Ir3A
jH78paqc72TAd8jsMBzKybsgQ5AJ6IzV2ySYmu22+zrM/lXfIgebRfLc5rOxd1fnS2KkbrQgboS5
atw4qIUmD9SsZTXoxmpyHuduyc4Sc95ri/nS5KNNzFcOp8DDM2NyZzX1KsJyjpfehooQDH7smZ9z
w31Ngj1yLSJchZcwDZidvUVWtp/cEHtNsG1P3KGjeRKejIREbtRAGjjgEyEMAD837Et79W9ru0mj
IZ2f3bz9Ps5Pa5WCt/QPXsC+2+qDt8Nzt6sJwt0j0vxmZfYxJ2+1V2VYYpW3pm+Z3rEXWzBK2cLA
++0qpfE4j20UtPRY3bF+HBrzS9ZoF0Wzin2Q5XeGiYcyFeqsKOVz0Ir7ujetnZOVVmxJP9+1OJbC
tFL53mndF+Cpl/VikPReLWSNmNojZKx4nTLEqfRYWudpZST994eDy/CJZDEAUPpeFoG+QyviHvos
zpPyDf5UDrKpJEPFsa6I6eqYYyNa7HP/S7DI+6pKcIS2y2llQ05q7WvfAYhrl6/LSpdLd764jTj1
uX2SjYPwWXtVjfbNWgoVekk/Rrac6sgvy+9jkG+4ExEvZU21Zr1glOzDVtWK3ntzVTiCUJW+jIkV
fUNqo4eKCOe4NQ30S/5TCnYiK3QeSg4TaBxQWoyTAxzDuq2SR6nhrSpX/6lKm7N1sh5XiwzBynU3
kkTxChzratGHB7IH7FjTOx4ZD/hMOd0OBMlQwmhxBndlkmmCdMYg4tgjN8Enpxn6KDiEaWh3XemE
oO2PZVcBJ8lv84B8M3ruu2b9no8gFyYmS0UC0aJe9yS57iSTvrTtHrRBgzj4eR2K/OCwbmM+dffG
Kq6tGh6FnrEgOAVfhCGP9bTEhKk+9fV0O4MgU9l9Neaf2xyIlT0/0lu5ItXxEehHEenAJhAeKHku
1ZNk1nasPP0RX2XGeQfex1SgyZg7V4akBDuhYQsQMpX9HYVvVCR1ukM1x3Bk1s5Snfuk72/kKg+u
8MA4PvkLoYTwLq7zJL/zsuXMyXLgeN0L6RbXrTIxavnXRpu/ORPxx9MwPxjplrXGDUz+9/3X2h1A
elWfZiKGClmYRCBfqdZHt9Y9+n3QRzP3qCq5b+b+3kh58qgTqZzuyIa9HYX65NgRJePXrbVQbmkm
IiMf0U0UKhpZspQjd/K7LU9Tc2IRTETcluZ94ar7sayQxsvisTW4jckScIqADVGfngh9ODfaNfQL
2HX27LCqTiRfTKrYD3VFpocaLlsgMJlvfV/MyQ77uXo0l/Fk35Szc5l345Xp18e5gIS2+jv063A3
q3qf9/IVRmGYGmT0dT23s62s17ZxTrJ/NnvC3nUDprT0Sas1L+RQ3hKeiIhBI8O2TaeoaFpuyDm5
7oKWd1F4OovzPezKi9RjysNJ3x7S7qSZ6s52UmI4y5vFUs5O0zOoVFVy7Sv92k9yTnSTgKaQsaLL
LOGWpm5Ge8f0Fpqim3Ti2ErtOgOjGU96cCbFKvcVKElU7cWJO9ciW8Xyzp90fY3F1BQ7gXMZlW8F
5qW2SZ5DPG06zUOiwzQKrFvTnMoogIpGljGd7PGbUh3VPzAfY029KHf5XR1QODsbHt6F6yePRWKX
+1bsC287KebVTi6pOI5aeerp6x9QZIeZ3S5HxHpTaNr9naZVAyTieTyknWEelANwx2cJDElf33v+
lB/tYX6t5dZxFnodug7tZ68WPk9faJTTvBvNT5KIimOqER6ek+wZWyay6dnmx2pZWg/l4lFTyCSy
Hai9uktJkw1fpLS8fUPx02rDWYD3xy1keqTaO/bw3k5JNl8bxkzC2Dp80cq1uvAhg/j1ntPqdlAs
rbPBbHeesI91Pk17y/FB6w3jgysmxn4jrQwCWXYknmOn0FKLBKeM6TvyHoNSheOmm8Sm1WZUJJRz
eVbcisxyiPvjfVb5ep4Vy7VT2ajnQWwZgzFFq6GnW8xtNNCZ2/Jn7n18zaUD+Ri66yEp7fzoZOu3
Hoo+0sBh14xgItVqDadKkxdtUhLpYZndvrVq81DK4NHoIKIauWHEQVK6x6TUmFVQWJjKfqud6XEZ
1zetoZkwqJp6CT6YKXwwLpTs6zhUEb1jiCdz8pkgU2YBCvjt+oK0awgdDoDhXNafjTzQYyjZN4E9
7Q1//KyPDvri7JQs6AC4LwhjNudmV8+gEIdJMFwCgqit8s5oBR98LD6rtZXndvnQ6/7EjMQN0xRh
lFdYIu5t0rdErBoTUdzgDhhWlsPccgeR89KO5rAziZ09F4NxGPpi3okceUtSNTduQD1vpXwGj2SS
0HFKBv/KjIdW13iGHhpDtFdTMH6VS7bGJNa/QgGfriY4q7rMPvMlaRiLgZhj8M3lcFIy+2p5dUaL
0rgv0gamEDBolwqHaK6yiSpLblnZZz1tLLNrX7dDl1ayCErzgUPReW6aL4TLfxfOGBrs+GWSX+mb
AH+ggKK5wAYZubJcQcNkd7IZrSifhvHgu19zIo9ZVda4zuYibqzpFtkkVRC3W+iBttYX8lHFRJr7
8+BN995K10M4GUlYniMY4oxgjMYl4li5hMvGJzKUS29mCRB3M9kp0u7aUEZ5vnrNTUr4N/a17Ja5
2YuWFcEhSadYL9DdWiPBiznnnELML3NSM8igsq17fTro7VW6DAtr8ZvXCXPvlpDnus7rjr62Ivla
qgcMsSWtrKMxmNfWBOdIZyoech6wj2xZMJMG4Z2mSr8QNkoeDsFhHmjPQrnRUKxnhe+/Is29Lcel
iwK4PrMGZEdnQwtrE7Kh09yMwetadN/5pPlhLY+AZxmjsjC7i0t3i2IZGRh8r+mV0pca2v5Uj2N7
dNZiityg93YsiKEaVx9K2ULHTU/ORgbHqx2COrq2EpLeBY21uBkALOd+QE2SNfBLoGpOCQWZM+5r
Iz3+/pj9sU/9Q2Fg2j8arB8E7MBb5bQQoBsXnOhTZ7rZvCj+1DMfVje/v9QH/67u4iEk25BjM/kh
ePn/eaI3Ak1rUodr0RfMXPuRLeNhki61r6mujMrh67ZChql4tVT9neDrRynymzzf/zgECR74MDXz
y5x9WWZPytO+Gmn59xSJ8Jf0e/uLMcGHGRpv0tz8/ptXw0KKvvW9fzrX97CN+Bgp7Yah2rlBBXhd
S9HS3bqcCUMjta97cyvXne235k8GH4GQBaGx8felVhwzCvPff2/Gx1ZDYDJDdAHD20xn9HdvySyN
Tq+GWsREuLY0kZsrZwLKOWfFsygNYs6rWGT2mR90B6d+cl3xGCRkTvzhXXxs+PMukPrRivfhZfww
gPz0xeQwrshSZ6FchH3fKCt2NSPyEpNep6Fe7HYPHPiGXllueq+uJm5bmp+DPV4M/nL15wbMe2ke
P5PL3AudEoMBRIjvWnMzGIC6k34Nh03d5h2aAtpEuVjP2Dl2+giSkeVAVM7dj2/hf/CQcZMk/PRL
f8gPOj5Xvxgy/v2v/jVktP5iGEgfjq+OiSGTvP8/ZDT+2gT+PDGbCdJmBPnvIaP3lxMgW3GxpW9E
qs0K9u8hI9YwptTYRB2cCbRV/yvd6F8PKOFL/+0D++G2ZMDpbQIZcpKANLx/XjM909ZiYcDjJ2uJ
35WJFM2PLE6mUv5pbXgvbOH9MhpFGIfKAyzbe3mtCUyPbUzBQEt7Dg7DZxp0L0shrulYnUpp7zlA
PlkcMvw/RxxuN/Q/Zjw/ru0GLKBksZrvlXlO6ngQNnWLaCTvXs7+Yc6my2CeXifDzyM98yIr/TJq
xkuaZAv1hQ0g2rdCMy9f7fkPyrSPjWKykeFuOa6J8IXx/ruVvPJr6p8VJ7HSi+PkqzHEiPt1DpDR
dYn3Ugf+pUscFZkCiBjz5lgvJNaro7Ea7KsoQ366YX+1Zn9YILewYm4knaA+cHrvUycrJxiGdCG5
UNPRgSX9BeLol0GeBFXGRqWY+blqwpJAtEcqbfbkEvzHwnvuDb4UVO8m+Vos1e8WJOruYjUq14r0
c1j23dak/LQuQUudmh/MDOgkOx5etnPEhH8kEnwYAW8X9yxG/fwe3JnvLq6Q0CRDwEOw1uuZjdIk
JnLPDn98DbQxDLc/amBMfdd6/u53axWVwEZDIBv0fcTBgru4zsOFNSRQ3DtL/Om5+TCf/PH2XPwn
IGOQHVj/3FNbSm2aqdwunRbMcS/lZ81qQGiWgGGrkZOeSVJpu5ILA8DuUEzHsnKf//N7hKET6xTT
eDQUwVYI/bR9IT1Tom5M3oMuLqzpvna1r1mjPlejh9yKOBAhBxjc/oNJvDs9jeZ6tnP3D9/Eh4ES
XwTuU4dBrYlJ5b2QkV6n5XQpDzEFEocn/UYq9U31/VdTUPn69dPvP/Qv1sZ/XG57bn76zKashyUo
Vur80nuY3eWyTNzbdXH2v7/Mh734x6di7IwDMjBxQ/7zMr0mVpi5BnRkughhmoBkdsYLHoZbrTlu
gmtrqK8Hx/v8+8t+KF3fXfbdIjRzigPkzWU9vXoiS+lmk6naXX9Bt+fT7y/1i+cL+S3SNxIDfqHm
EGYwJGXHwu974xmQgzGUnvyGz+StscZnNVgXcsZ18fuLfpC9sqQ48F0IAve8Xwg7pnZqvHLl52Og
Mgc6T60VrCFuGtIoB4f4hJqohvnKy6y7kiFUBIVjL7VzP4DFuq6fJ35wb/lTHfiLW5hMTEP3cBQa
Nha2f/7YWNTZbT3elKcr5i7LeYnbtSNLpM3JMRHj2++/hF9ebrO0mM4P+et2i/90C899J21PSCvi
iSoiuyL+ppSPKExvRek/+XLO/rCZ/OJmdnCZ6IgcDcgK9vbnP11waIaWK3JBXZkkh7nicruDCyO5
8y3vYORrhCMxtsriDx/044Ac+xIiDmSCjsfx6Mfd8NOFE9eeJ6VYJMcOUHaTkB6TZJ8WJHph0toX
NUaq2aYP5Q8ME5pbuxZzrCbjm9sxsDL0HnMBiMu1M0PRM1QYXGwyJW+/T5mQLrKFw10+pumf5rS/
eArhPwEbRU//C3mO3VrtFBT0EgbSM1IpbkBG4Mkmr96Sxh+U0L/4bRC5bGMrdFwg2d6tZ4I2jVkO
/Db4wD/NQ79tY5cBS3VVFa+ztRIRNp4Jr/rDZT8+/XCIqCo8n/MX+ut3u2vQotOjuWhFl6ZH2pG9
MvUxtv8qKuvMUuLrn6iAnKe4y/5Z7XmU2rRROeSwb27qvZ/vQj0dy6UtEz7pSIcgyGvOzMwL2r6K
kkBoj8VQkbxg8sk1+2j2pnl06ZfqznYH5PI5W6d2t3Y6Axu3VBdt6ov9tGZLlFe6d6zWxKClyihk
YuhyALdvXNCJp04QSwVQ2n5LRKvoffguAqpkD/dsnGQB9Y5R8BwUYTcH6bXLB4pxNGLCyiY9LH33
U9e1n1ZHnfcmx8+qd/q9Y9QtD0w/7jZXgtU75X4qh+SgaRz1x2qZrn2w1JFjzN8RxBA/3VYcbI1A
PNOyDNu28O/Bu3/pPJLvRLYMX3ONnC3X69zYtSSerDk71LNt7vXiFSKzdSYbplSjoVqiCXmx81UC
TK3RJM3u3mQEEK69yM6Eu0ZViZ5ZdU5wWxY169dovsm0flh6IzmsC8+L1iafsqVzaMvoX5tAkHex
SrgLpXcuQcFfbnqh/ZizTGAxVbE+C/pYDrGcUw+tqvw+LxQ5SWZ7oaPLb5ZWO/HaHT1Z5XdOy+6Y
0Z5bE+dkyjetHYiMc9InzavGSJpH4a3zruYMEnpjs7M640XkBAzYKRPqXpAoYTOWDVV73XZNd943
ehbB4mMsb8mKRlp1380rLRQCgiASwUKybm01Wgc7sZgLN551KIS8mzq8zoRw7ERjfjOTbejhnfRX
W2wibisDBq6WsGd+sxM91uqRiK6LrvCyyKQ5mfgA+/0B6ZXhuy+qn8TJz4i0UH4VSpMol3Yum7ir
3Xu9tw0gbMWx5LmBe73ntlv3ohHirKQrGtJCua197cygT47dZuePTWRY6/3ag21bsMkmBc1gmRJJ
ICNrhZctXuuywXKWF9+yhroNdxh/I7DFbhAMoyfMIqe6WS8mRp5lJYCGaU5+kivN/D5HeAU4v7oo
VO+ikNIEpFH+548XL0gPVm4uN5k23zb+bJ8HnZniUXedsCUkTQOYL2bb2y+8nTBlkFRwP4Puly0h
VxlujF6fYSwxxtLnc01pz9j76Ja4aJ9tAubGOtil5TamSLAl0ER0lEqjHMMa6eFZf3SzXMbFqLLd
OqidvaS7aV6BMwh5MNKArJkR7VtKv+5mtpIthXQhAnFcLgB0QeC3sTiRiR2mre6G1YIgjrAJGkRW
ygFtVBpaUH4u1xN3I3+T7mS1J1vYOPWZQtqRsICMzcu8CSfGGcVCYc99BLw7j1oHdLpvGE/2kFlH
fhP62i3P4ZJbDPKcTymBaBwjuIGs1bnmVOxdjIaR37azJS4t7Ai1P193OK8uTTsoo9mrmaGgRbio
CViCj91F8zh93/YZVICDHjKJAvcDZZAl9nJpmvk4yHoJ84Hmjt15Zs25tnUiHUkQ+Nwev0+yBveO
cE6JXNSDnQsshnqm6PBONY5G3IvC70kWrq9aPRt2qYM3yLTKs7UeGRx5vPtWEMqwJOD2Rb8+VQiE
23TFlMmuMo3JsMOFQ6REgmpnBkSy5sFy5tUoGuvGA7XPz3LohbxPi3aKFresQ2sy4VH1fdxN1bSp
Bb468/XQM0dXbY9VwjtUIrD3/Xb2yofywisYtTvD81x0CGRsAqfWnv8DXxVbFPG9VxFVOjSMu/x2
n5nfkLua52PRUQMs6tlaur10p/3SLsWhTBp6IML/1o1Zt2vxqvmswvw5ya4UbJc1ElSiIbPbrjwz
KzduDb62akvwCJq4CTLtrvJ1PqbUv9tz1cSQGLqw85nzGQ4/e3UffIbBJ1GdGLj5y6HbIaxm2No1
/a3vlKHtoxeBNxCSUphdk6O5K9otzKNpsghFEHoHiRxUuQS/mWl/nFyr2s292helS4O3RS2la8i9
FhS5okAPM1jMLZCeLpU2EzyiL7RZ/CYsUlQSxH0mBNk0D3rJlWW6kCOSJ/XJSxkqacRvnvTeVxGH
4SXWpL3zrYLwD7IHQpVow0ng0V607Hre0ruUqZZIJW55Uh1BHWya2RWF+WtjMJ8MJhFRcq2HtG9q
ODziliFv9+ioarolHuBQOPN95cOYaFu2WSJ/nCR0UQxfZFV91n7RZ7u/QAk1g2xZe9I0coQDtSrL
41ojibeNT1mXx1TWYYFmnmyMoSVZgWhTbe0NxI6MVVevRium4SeSksFksA67CdPg+WA6wwEZ8xWJ
FDFOURznOVFhlhdcr4TaMorJs10wmxeWzzhaWeiy2HLPinFGZyhyNmYkQbnZVgzM7HtjQszGHhT6
xMmFi9PDiKg2vOCCNsBSMe/S6qcuMk1bxV5l5aEcjQvezMS4yb1Nh/ww9eK7Y6mXyu7JEpiu0Eum
cWIkWVQoG21Vl33TiEaL+4oyFZEPg++C2p7bR4S6eiNrbOX9PLpMmaN20r6xovd7Lwv6nWQPycoA
AGjbGrsl1daIlHktLHXhxqX51jj2zVgwWSWdEyhORloKugwXJdPUnVcVJuCR2IEka3eqwCrX+5Kp
nInsqizvZ/yQO9bBY7L0Dtjxnnn3ssRrw4+AB0OHtJiu+5z+3yG3vAcVO3Idz+xR3DCzYZn2efAN
mX/WvfyFaJBDLt3bKkfbW809BQC9m329DvE6EkZQ5sPllNpI2gb/m7/kJiGkVzKpqawcN+r7oD4F
FY+iyo6qsUrqftM+GAK5k1MGBDJ5iAXyadaimal4yfRZEh61U4lEcqJnfbyVZ0gGidg0DmTVgMI0
tDht0EBkDjFzqxiPyZS1pxSZry3cPPb05oEMmaNsdMJfBKSdlcxXv9EPys2OEPVulOlfrzl4Ozpw
b7pqrnvLvBL6ilIxdXYBPKLdjHpnJ+cOdApZFzVTOa1BzV0Gz0sTwDXJkdpMM4ptuvVUfXES0JKz
eD02GfOWVHGs1oyCSWnOjZFUnGTs1WD1ImsmtozhU92xK3Jz2CaNmcUfyB1iQ4tJRbnrqdCjqnL2
8M1wlLe1RxlWj7vRNk7kR7yVJobZlnzuXNguU8vSixZ73dG+zM/SrBxDITsfPUJ2uZJOeUDQcO/J
4QZujbtHlPsAsS042QWq0mFqDijBEBk2ATutFTojsG4rVXfa5K+x7GYsmnDdzEGBLR+gz/bkzC/k
KhmZM0Zuxuw9DZ462XwSeUOBzm1OoaufyMm8xR/2NMjW5NMDB/MqLbRke0PC0ouBCI123llgZie7
s8/SYLExsOd9OAhqzyZlKR4Nn+dJZ8ZZiihXJpupsDNclmJfqYms2iG9d0nXOzHOdyM1kSztL/K6
nNYucmGSnVtZcxwsSsBlcnc+gaoHXW/2rGgQyIPvw+Kd+4W/UYRmJ16U9da2y42OgjPxlqhdmcXR
RaQzop+vpmAHrNMz6RPGShLWnhSiNWr9McH7lp4x3yXrY631ONv0FliIkDrZNM49cRSKQw5aeblb
l+y4QJAkLKCdIyHltx81bNUsqA/yu9JCYLRk7b3mqS+Zs05hs33K3KzhbzgamM8kPTiwBPrNRk/u
7Zbele5GhcrfMCVWbpLiS4FIc2aCFWmqZ9ufUmiu62Hx6/Z8QlTiGz2z0Mz09g7Oj6kdYldaCvJy
/lJ5N4OYb5Oc88wIqDuq2Qu8gCXRGTrkW/QuEJ6CfVk79aJXF4B3vuAUUHs3rfw4U8681838i6U1
l5ygdXYOF0JSPSJsruwhNjIg4wG5n1E681DZ5iC3VfeqLKspTERQsu0al7kn7vtAFoexpjOxNFME
j3UnEv3OCpiQI1YqkLOoeU8IE77+BeGMya2yvYNO9vhSeK9npv6UIWyNkfIueIoLtTdd3AMZaXOj
MvZ+a13oXWXtLc2+yJvNnZCWMjZFsu4VEUZeM994rMhwVlkxOYZBMszcN2uVr4Ul86PRKSa2lPwm
J2l0oY0OysI4sARBe8vG3Vy4xsFvxq+zhObRJ3eLBkoDbsaND+29dd17aU7VlykbbmFO7WhTP0L+
wScReGeTXy6nRljLqXN7FKbKNWIGEjoq8edcauPBcKWJUdbqzlwnebISo4rszHh2hZp31YJW1+3y
x35RMwMVtpI6MUTEmjmdaZA050PnZNap3V48qz1vFukc9LG1zn+8aK3CN69r5jl762PmSvdirqvx
U1e6u7501N/+gP+5w0eycDYm63/vcDz/v/+n/oXH8V//7l/jR+8vLBEWhNfA+q9J4r88jsZfIM1o
pgOL22b2tIMaiv3sf/8v1/kLYT6ObMZlweZwpDf8r+mja/wFJmibHtOxgk0W/EfTR7yUH5pSlgsJ
Hd4U7W+dsfi7hmia23PdNhoFa5dc+FnT7LpA176gveRknPTu3s5lGdnbSFyzra9FNfZfxqw9NoU8
Dp3tzaE++/Xlv1+yoW4uvawhpljTZdQEyY0xqeQ2W7LxVCqU7hkJ7UezNYj9fevM2ox4Arsrb5qq
WLO74dKHPXapscbGHhr0F3qWHKGGuEpA9yEnKi8YtgzxYj0qGmp3Wt+lu8xW4rqA3XWA3VYAlEma
U+Vlr5PpouaxvTUJ5TKhxNOlEVuV/y1BSB+aRvu5VI3iROLm52Q3Xs6ZtE7DSmZKkcyXk14Mx7Gt
sxOduuW8aML1S8LPddv089noDfOtM6V3br1mh4Yi7RKAmXvIg3EgyqIwjvYUPE0rTU8H7QH6nZoo
WkPVYldRV3LgUNl90VzWysdEPhefuqAuw3HwjgEF08luJ/NUz1bBv5aPiVoRmjRk/J3VBRAA9PPf
q7Zf95pfPCfy/3F3HkuOI1kW/SK0QTjUlgS1CIbOyg0sIzMLcGg4ND5sfmB+bA5Ybd1VmTVV1suZ
DS0oIhAkIZ6/d++5iJQQUbpnrH5ebmm7wa/FJZnCjiDLqXhORrc60nB6wzazCoUSx3Bojt1crlCP
w9KK3C+lJuLNZDUbu5fvBTHqtzzJP8d+95D0XnOtgXU61XxNE8N/xiY47/kz3tlo4/NAxsAlNIvx
aTK6/sTJ8isz+OHp/hC9PW9dOKxEaR7jWnCqr2lrZo/3V2iZCvc+HpNo0AnXmSjR/MJ7YMVOAdmn
hK3P9ICJXT5QyJsBLrslvxABt+dVuPCLAZFojUTYizdp0WZnPY4+id4en1Dfj2OR7vQUgW4sxxYB
NbnUrTscQ+m0e45H9eaRuWj1fTA13d7g694j/LJu5TyYtzHuBOR99sf73fsTsivR68T5sXFFSahi
XO1MokDXkin2xMpxKoZHpfXag5fn6Ann4beHEJ00V2GU28iO8ksvPMKnx+mM9p8yLZ7UA4IVtYmL
oXtyS7IBaB43QY0pLKA8SFfK+Zp42a1VjXcsVDGxB9rqU06sM7iwLjwhf1L7KsX5mDWsg5tpMzl1
cdYd8xI5VLc5ms8gZt8JFIGCOzHP58YtNRoOxqoXjvXMMBgjj2l9b6Y2vbiRyxQ6HP2DUWfdsaEs
i/RHZ0n/s+59i/uP95u+8f7woGYgBuMq+SKA9Z3LWrfOUVXKwKB4XrttkxFEmmR4OCkV/ILw2Nae
SdebuIIVMn4Sy83s9E95J/tzNZnRU6O55s0cP5+8GrksaU0iQ3xPN3nrFPMYkJXn02uN+zOLCuSW
HA79ORvycEvj+evvHosTZDwoK7S9qfcXpzeKhzrXdVYX+EH0sQvF6v6g7BO15V9I18gyozORXbs0
8bFKsABiVRU9wAfu94QNRatJpZq2E/LQG4m6SgJNc+VnJ/rw0bnVT4UdQdEmwr6psC7SmKlw1a7N
vOcUsdxolFqXQe/DY6lNm449tq5SsVnCi1XsCXJfo9w8+VHyOttlt9fzNLxMerZq/Tw/qsrLnoSy
v2iGJKrV7BdiXFVsPQ3bUZNitMuhsaCir+W5onZaKVeGrxZM8ZXXkX0ZddIO7CLqfomK6nsdRfZN
eUkCmXKZ2SyP46FDPeqV4xHwpvVeFr9aue1cR9G8ZLm3iyf3bWRigZTk5GZPsrfta9dXF2S+zU6Q
xL7OG5oBYDyO0jEh6hvt72/00SmCrq7iddobFaNA7ECtOz/VXQfZkBP5WQ9nVvD3+2XRjjvPxSiJ
RyPc9KMaPhkD644pmkfi9Oh74PGjn20Pn7waPISb5XS8lpfp7Nl4W4vwmrlp+lKzOLg/XjTIlf02
e7MSo13QScMbRdaStDETFIhb4Q2YVrcmh67lnMldsXTV0qgE76Hb/dsYOyeD6duFS+EuZy95KiKU
734+utvYUtbT/bF0lzn6/FQuzyeho227XiWYsbl7f1HtD7Sgp+FyvzcOBWnEI8CQ+937b9m6yQy/
OZoz2k8LFatHlzaIAQMfszLXyXp0mp0228RZE3JvIqg+dGWZb0dRuaRlIrIv9T7a9R2ruYEQWZa2
OgrTXh7qWJ+f/YVNKkmKKj9rrcSgmkewl+Pqm+X144Nh0/LKst4/Wd2cEPa9HCSjO+zMLkxupllV
m0I1zgZnQHus6riks3UpoyTZxVaIpG4s9Qe97T5ZHiL6SmYPdeMap0ZW/U2FfnczBDAwKwvxLOQF
WjxzZLVXxP2pi2zko6VLDOU8loest6Jgxjb6JrW03hEa326QJVdvXpfqGxN9665WRvVWZXwF6ISh
z63RVrs2xgY7m+tTbfVH0zAS7OTJdyHGV5wj5rLg31aWT17aSmtoNo+d717asqhWUxIWW2uZIIjE
zAJTxzudRC1nqrnjT/c166pm7l8TJzbXnGZZfTjezUjTFuujInBMagn5s652y1UePbaW1mysCmny
/bFQsC6ZIwZwFi3no4oaN8i6qqKJmRjHsGNZMBIV8DmGw+TNJ1WrtzBJvrbgeMQUDjs7NNVpyt0e
C6WMGjILS34slx/v9+83v7vbe9V6bLSPeRDZmd5EvxoJEL82ufNr67UpnblKnPL0G4u56rEXIYma
dpoH92tBMZhbf/TttzRKHvoo0xnm1h4poPAo9aYdLygyTnFrLcYKVf4i6vlD8OV9rYd6L7qMgsH+
NEyJRwvJgEA4eI+VZISrvPqln3RxzRs3efXSoWHUJsPT/UnsCP3anVvGoMtrO6f3g6TlUlssd2cz
M7adkTDwWe5K1vB7BuHeuhN6+qrDHTwZbk+i7vKXuRQ7aG2TL/cnbVG6t1EuJhF+E5Fs8UJz9f5X
RzOT516Mb1wE5KkAMb2vixQeoT1co8ik0SAvuTfv+BPdzp9sCAmh2E0wB8890WHnQlrRqZPWAZHF
9JT426nPqV1yBFxtpxF85sMXHMmYGgb10NvZP29yvvKgK21Jz4knJEezTSex/FJYznGoPDh+BFNa
ie6vptZtHhKOtIcyITfacYHP3B8z07nealCs1pZllKuQEf8hahrjlpYRS1K87CuiLI3b/THRWta1
tKPFXUh0rRosBic568ra+573Vfgg9OgjwZe1aSy73/UeueGJp3us0XO5T+gDrryidY+WYoDI+Mrb
ekM7oGTnvOp4byxInV8L9xhTk7FaJtO7rJTCCDQEztSSQJVQ3fiajo7cEvEqr2E8Zlav3Zo21W5e
WaRn5WnXyZJLZ2Oezikmr4DS8V0AbTreb7SEnsyUzVeZSm2NOcif54xcbQGbxEeEVTW0QZDny9rs
to5ZFBeB/2G3xO0GIjXD/dSQ+j4sNwJpWzviMKaz0WFEudEVdV+n3NlX4JMfzZwibdL4X9rupje5
/47kPwL4N8QBHW75C8s3Y4X1v6HJBxjBwXt4m5Ci30ojVsye/Xzr2M3LNDiUoSYkqd6f5lM1VMmO
xQMhlAMMBsbLEcWXnPdtgpMHj2dyGcyCkQpmyC63ra86ZefKKIp1QhsamqT5MI2RPOpF5FxAcdtc
hPxkbYRwIibfxSmmFRmpQcI5SqNIV7lJNaQ5lLZ9vV8uUJoyvFsTtnIjEMcEFCLDhiVSt8ppJG+8
yefaxr+GNYHawwG5HTtJtfLTioFk1m2gAeuHGmgtKUXuVs1jcSmnirpY2Lv75512vjo70yefSOJn
coKrgJYo/4Ody+emy+qbyPTg/qR2f8WQJ0HfN/nu/gpSgLyHBZh/v4catMLKn8eEjPfElAn3wdOZ
oQDymrZWMkWQJTBQYRlRN9easkvGPA9uStV+mavsQsZP99phfTmMrRtv9eVxY2FGFF/SuaTSylLA
g0MnXim8T/Dm/DeOrr3j583aUan+EBJldwRH6m1sZZjvDAnPqDecr4TqLZhQS3v2NDQ1OhLufcoM
6clncLe6v2T5Q50c/E8K4OkGmiEe7slw8YSS26t5qRsoJt2fpqy4mo4VfXej6UFTg/wUuQOONttK
LtLRtBOYZFzy1ty/Kc96v79U8adRMUSf/awoAt8Nx2vHSY9Kkk8Fob0ZdLTlV3Ko42sBu4sYVK3a
5B5j7wSKyK4o3frmZEN9Gz2asWVqPU24qv1VtTyRm+pXtxXj4f6K+2ujbtgLbMbHSHyuiXs8a73u
XCKbOePq/iMji2ozjfDgLCs86a1P/V5Y+lqiaQ3KJGN6e38wLp2+CO4/8vm3Z1wxy2ttqjgs9am2
JhaASiDE6Dz16tr42TfFLvMRG9lTk6XmN8rcg5eJLFrF1byuGCtxhio2aQ0qkrXxly5uiC7ve2uj
CA5769v8NOqjdi5d/Mf3m3m5e39MlNlu4LJ9pGZBVRF17u9f99uvmfZrhBZ7P0w5y3WcmGt65VFD
f9TWTvcbwgSjc2hzM0+WvS8t+1BSX5/LdP4UzTLZja0lzww1vPDx/sQweEbAGkBjPsfrCrt6LVpD
22VMs1H+wgLIR+VO14Km/RR55V7aYRXvMB6aPfHR7usgwvCWNoZ2q2RNkVGPzO40Lsb/ejwvqfR9
PiR9mtudmpKjTHs6k3qcP3rPBpmbWyTRYpOayrrMkDpYc5bGB0P0lStV+5k+0bDRvME+Jr5ZP3KS
J4N8eYWbVRxn0nvNp0Hskni8FZOwg0GV9it+pYccd+4HY2ZjNQ0lnt+4tE7QDdzg/gR0GbDq72ZW
bmVcZtsc4fdOtzoo+7VUe8MDSTQ4RgnQxqdYzQ3v2ddZh3Ad1h+FqiHBaFCKGa2/FL6eb0Oq2E3p
dsYLBW961PhmV/dnLdnuhdl8bo36uWir8lPRT/ZuyFxm78ItPmlmhy2Pzsa1JYfwwag6k3iIUT7G
TT1uUbG58Db14VAM7G5Tb6SXvknVtqWVvCONACNgYnTBqGL/uRMKGjpCjDeACYRx+a29riOCnPLJ
viJv0n71WhtJQFJ/o3PAeLBum3OqGOU7pUw3skvoPNsZtGK39K8ZRIAtCS/tRY4i2psLCLvnXACK
SKH26aMjefQ9yS8K/zplDHWl174Q/kN4WRilqKamCxoOiD+pv1UES7FOTdTLUEkEASGoHOZG/TbW
FR2BgelqUuWElZfZKQy7AUZMr8MvMi5N0xsvxiAdPlNl/fZ4l4wnOyqLdRvqZNjTziEk3Lq5Km1f
RJHTVAIoetSdoX2hequ2g43kQFQG+Nq+HwPh1v5Gy+tu1/Vifvcq5tOykv3VNsPsvZLE+2T6u9lU
NmsIGAqTFs67wXW7XeHbu9CM3M9Rz7S0g7p0801p7bNa1xc0s3Zp6KeFY5euC4qnD12raJqF8xsm
bbGb29bdpSLv3nI3Ot9fMCa2XFNnFxhLG3kxHPyKjEeLj1QZ63GK83NjggyxdRdh2Jy1h0wmNDtr
FKOl2f0SwiZCm1iZu6YcRqi53Mzo1/EN5gdnSPyzO6dIPewiHy/6NGQUM/nKk211uf/C/XFNkvkA
EXsf9YBBNpY9eEe/QG7FOGeOj4PtrjThzV+yxN5k+DK+e6P9HIvBfc8G9FN96aVXn1ln0DFE3NIi
hAXds7CQmmEzYkT/BQdZrLU8Mj/U+JKQuPoNMk67SoYT7rziaizEeYJDVlnFCEv2LvDI7hPIpeh2
vwmZFE5UTefBg4FBM+st0mexVq7lHbz5Y8xi2oJT9o0D0T/IeRpu+BuGmz1G/ZYlzkKOqbVjHCP/
avxZMlX0IgACo7f3czVsvS7vz6JrDNhbkwzud+lo4Usp5mTTyjx/Imss3yGmsNZV1Qsmc1XD9DgC
TZ0qJ3u6v4ZW7Uqz9Ormqw+Jx81ytIf7Ta8vhArLFgFr0WKlEHp8Dut5x/TEe5X0Jo9d0Yvg/riV
lZxEnXpbt/ApBsPxNqj8qovrjuKQZdm8b1QkrlnbxBvOic5LYVG4MoaUH47ZH2bapeeujsBmW0X4
GNokmlK1zNUrB7L9OQrqwvY+Dzqll/LtZJ+16dV1Sp8aiWaT38z6msvdMI0nmah6xzz3SVWpG67z
uhpPPYY1ur7oLGoK5n89YHZFfpgNc0twkL1jhvE9HFwPJekIlsWt6RHGtJUac5yPXpHox8hVjfUw
Ia/cmWXxYPb5xGJwmM7WNLy6chZ0MnnoftOyrd1gakzokeFB3ZzVGkuh/ckcnYkIM/kb/e0/Ggq9
U65X37/JL/8nuJdIxxfn1F9Nhf6rSP/7vxh/R39kX/7zN/85F7L/AeqOeYzHxdaxMKL9y5Zm/UP3
jEU/a1u4JV3n34Mh2/uHgUtHX5CC4OzsBaX3b1ua52El5CmbFwjT/E9saeJn4TobcKAxEpJgwWP9
Qas8YlWaR5oZ60klh4bg7g0HCAsTLXyGVhXfpGt/d+LqxOpCbBp7yDdeMT0pHUd/2MwfTeGYa43e
FOvEdMM+Nq2jqkDjULr0uEmNHHSjxuaVdQcQQ9HKivUvVejd+ggO8OQk19LBk4rKb8gNselbqzp7
AM6jIjvOrZW+JEyUl75JpIAqeEZ0merZDuj/bE2aN9tJJk98+Glg61VQmeK5b5o1XSqx/90X+2fW
Lf1nlwM2AnxLJCjyoVviR/OWXs+znbhkbGtNwVrWqT6DjEJSK7+ExmDsOjW3W1PRCyBcmRULlk9Z
t+OBGLqKfI0aAIgRHnkHw8V3h5fEDxUfcvuLW2km4hf1xdAEdOReIK3qcx8c1ABz3hMFRdaIVGUi
dn7Y5wIo8Dhz6Sz0flyH6PYGMzp2Q5YEGk64VUsPdCWgCSDWbLW16clvw+Qc0OM6a5/lzarH+3Jl
r7s1nGU38BTIES1rVAit0M+1m+5brZnAYJBhPkz690nPN6EpA0di0vOHXXuIi7DZ6NnYrQEnvVWW
VQaGNMFqaVZz9LJhJ3kPa6Nu5Va1tbluZZFBjjC0jRrddNMXLUhKZUyBn+ZRAM/midNwFehzkeKE
R8hLBlscVFBrbNCEUD2oRbZJM0OtND+ljMUTNWx6v5ypcIpFNot/shX8KY1l6ooUys8DaBuo45KK
VbIOGRyKywJWiw/S12axTf+Ey7WH1oXeQcz4EhlP7iUGAgzUY6ylmq2wqEEdB50bBARYUKmVU6xY
wJ8bLl+FnTLK8dNPusbiqxRJcaRDghZo7KEdtd6jJbRNW5QshQUyW72zX1x76WoqBiNIc0eQNqxO
GK5RU4cbJxuZOHqpjA/JXKlL4XpJUFfo3kcglrqrGcjSZh9l1PSepRIpW4yAr3cEHUtUuYgpQMjN
7l4jzmKHGOsUx3m5UXNHCduYICXlg60P4nNSoZhNw/KRRtKwMVRnrMJ8luhkEKg4bsO/M8PzKqvS
v5kyXueD365b3ZvOWTu7axRjS60Hq6ediX0Xc3Uoc+t7OnZXV6aI1lLvmLratR7rd1rIL31FyziJ
iwQIDNALRG+AzujMHsVyk+QeC0cOnMhc+AXNO31fRLp1zYfv9TtrDIdj4xjDscofIprfJx0N6LGE
IBOVzrdWk0eC+NJtG0W8ZLJfGSMbR42y86ll5QwbozCDHq/qVpPduO7dxGFZHEFDoV94XA0t0nKn
8tutl3Z0QTLj6E1mfsvTjyIx64s1cCwhpB7B0iBxZCIF0wCMgpZ/cnM72cHKei0sj86QVKdWAmcZ
VXWclxvC59aDTKatMRHS2bGMLJVa1wbnO5t142YS4WvBuwzH7BKlk0D3hDRT2lCaGhcBqY/AawpN
j3KxCRl2ddPKQYq2neUEcCAub3Hm0iswQ3un+fqr7Guia8P4Vzu09IPBcn0VO4rm11gRtO51UKxz
WV+IHM4uBvCold8nHB4ZjBfXzJ6NIm+OObQulembzpP9u5Csk5Q7PwCQgdYv30wxkl4yzcU6Hpmw
QnID6J8P003YyNSt4XmoBitoHEDvUkXtxdbz72FcXQWI1V8hGa94N3QQMtMiZ9k5zhDkjhqA1e1I
93Iv1QJPMaYWMmnXH2LT77YypPGS1CyNaDSsbRe07brIHXruTXaSTPzx7jXb3pZGAHftY4I3tc4i
M0FKCVAIZXC6DyVUXT1usluNXqu0cyRtIxLfLrbFsSF2YwcH7Ewj2L12lfedRVR90CFZ3rpq6Hfu
Iia3u4qw9q47zYVjnN007A+uow6DFtvwpRLoVrb76BDzl5qZyVkrWvVzYz9rvpMEOnEb17woWWSR
/GgVrXwsJjN+9OPUOsvYO91/8EV7lbYUL6ESqHg0mR9rKMFrmVTMPhPvVmdNh6TJBRBsi480yWbW
GrQ+9AaXiGJ4irE5/SV1lHoqu65dh7Qkp1r1kHO8KUC2V6x0PXrCftYfNaVdWhHuLYnc1O3cbBMJ
hbQwBCFmg7bFwxe4Wgy9P3X4zM1q5xGfxCIEzX0XA9tKLbXzTeBpJmK2lWA+L2cu0DPa3FHXeuTr
gg4AQKF+vMVoUhESxsNKqz8M0dQBQB6Yea4Y11ZJGnvdhKyYsoEGVtw/VlDzHsyEUwWidfcjMdR2
UJZ6IkyPsredaLT2k3fqC5CSWs6JCjnWuq0nGm0GFna0yI99wcOpxrCI0SiZk5r5OW2JuxBdceoc
qzgNy839bh5PdlAWWHXqyQOihbnltxtIiS8yMQBT5fMjM58Y/0Pj7RvPf8kTLNORajjXlcZnt89e
nNkZHkXR38g4MU0iAT2NMBJGq26C1BC/GeP0stkxPHxpOsl5X6uNZz0p3rusIF4iUeNaTzHhW6pK
nqZtXPj5ijGB+2ms34aZiPg8Tt7zwiDqsi/eUV9nJ7J3CziWctiKuARL1C47Ylz5gV6lWtCZCTEf
dcXKEFBNnNQPttOX5xC13qxH1sX/DPCQhtW81St082oKdI2xRaaDL0s4eabOuLci+tl1jqGBrwYP
emNcCuvDhvm381nogHqRB9X1DwWruu3UjenWN9HhF2pjdIqzMcaBXWccahEa21jj+4yZqtCdSFyw
qMaXLK9tKMktjQAT9R7Wp3XVUhXOeQ521CDL0g+/gHA1D0JPdnVaRVvN4n8BBberq2sMHDrIjY5c
rVbcBj6IjQYpLxgwZ4cQ9VBRi+jBnJwgF6Z2pBXzkqOZ3mHLP2RJuO7nnqZ0lvjUA9AU8xKsKM6U
eg1EKrn6XblJm1GcWst/d1UCCz3SnkZB9zWFE3QQnN0R96jq7GBrLFtxsupR0SovDrIyudaOPXtA
nQzcZXRKoXWaoa0EkXkN6Ry71US7DxzBdbBAjdhtbuyZuRIU68ZLsDDAwQzzykxfvWt9db3flEWc
nL2qPKZj9K3NNQR9cd3uW2V8N7I023oFVWBTTGePOfrFr4QRMIGjHGi4DrQ9jW8Chly4WNK6QtTK
j72LuybJ+JBgnN43P7fKO1SmYizqputUm81nkXFi7Rr7U/LK0hwwqxP2DxaHM9ek6IPxkty3blSt
Y9cvN9Y45gGX+nllOBr2Dj8TQRgSGJzNjkQN68VB35g5BgLzyQ7pEVPLafuq81FLcA7Cqnas0bsH
Tp4l28mYFsayu/J1o9thKQumUnOOEWIXMmTjFJV216zqhgov5YIfYF8r1jJOY7imnb5qahOnAgLk
k1XpID6n0Norc3YexvSAriDbaakBiEshIXAZ/wuxDN2HK5PDdxR8+FpGoG5GWdPhaxzwR762soU2
bQvfQTOXtdF+6cOaPlkRVDf+zWBnXPXsBluOaXAACS3cppW/zhq7bzWgeMtjA7lVA4bGn5P4yUfT
sEb0v7ZpP+7c3HGCWZGPG3WflNs/JiYD4JTx8h7abmD7nLt8Qm17Wz8MGWVsT9dmk0cjHYEmqlda
NF+qsuwO5qdSomHqEsHQxMh2JeJncJBYUers6vkaK7Ck8y5xM1wx/aHVQ/SN2sTuLyy0+gvX72a5
+uGrQjnX6G+xmytIvA6zvW74BYmb92xPeA+JcU5YBJKXOESQ72wseb4/easxzvOb4/WBhk8REbd7
dTFkguUr1GGazC9ajDpXm7sL0KoAqm12rJGuHGZMRBwXFuIoe4SJmzBGwEi0guSiIxCgedyRDlDb
xdO4GMIAw9H6TVDBo1Ax8EaIHi0BU/2B69wwTASUL/Yy2xrOrqKI6X+znmFCI9GxXOmLMc02ZcNy
azqIScO6M9KbxcQ2uR7w7KhS+ylT4rGdjIjREIshCGlkQHS7ajHEJWMcn+bBDVjhPod45ga8c2U+
XBdP9DrXW+vFaXvIR4vVDtPHc61wz9QDNryoZ3pepzikqeq9u1VvMe1l0fyYwK2/FcA3cN9l5/tN
2EGc1azR2dzv4mkdmSNhChwXe2CyGAU7HIOcS86djYVwLMC+GgwQNp2MqfqmnlOhkX1ki/nQ+KIk
zNqwWYvFmuguJkW52BV76wmYwDMK8rU5sAzRYfHhbmxwOeodqx5UEtWhW/TQ+mKGJJPawdfSmJF5
cHB6FYttskkpxKzFSgmnMciqvDrZufjqtnxd/mK8hF/5MMUWZ8fFlFku9sx6MWpSihJuZ8W/3CUY
8zcko0muSvarrYEgH9eD46+Kuf11zEtWxFbnrJuxeG/wjG/CxJe71pWPc1hqzFZNAS4QEDn1erWm
ylnOSPvcDaf1FO2t1j3EbWIFNv6DrWytTdbDXwyBJa4KsIC9ZcP2i4z+N7l73WZpkLjOiwusrsbW
sVGdgo1bNOuGj9z9RfXGq+lOco81CzQjcP4SfPaavbLeh680+uwzkdQEL8DW3Rdlstdou664nOE8
yA+mW1IuGN2G6ZfYR0V6mOKKZZ4mAqwbuHFcgzqV3yoxMvrumDL8LtW1DHFZbft+tXi8HyPlIxPp
huSUOiUATZbIImnlAwlPACe1iIYqAL/jXF608SsC2XXfDCmFtkaRb4f0LKd1hUvrgCzSkj3haILd
JTTxinpHjFHYfUbI+5VXdlvVdYHVmgMxrN2IkD+O11OovfXITtcGwosNFm1vF854i+NwzldlV732
ic/ZTuZQXqz4NbNRJ4Ze/SXNHTNguL0zGqVxsQ+PEWuCtfBv9hB9DEwqNrEeZsGc5dY2MyLcQXm2
60zviVpKbpSJcc5GVxBkrfNZm5rmKGX/6DDXpUu7zB84ZqoqzzZGkhmrrgsPpVZ/KWcSG2B4iqAC
HnmWy1q/yuJq7adDdDAT7I4oSHc1EqfC7PTTKNH5Rtp7NZhrVTMzc+YwXes9Gh1HO422vTZaHSgl
uEYBndkjEOJElPCvoFe11cy58EKzgPozak/5rFH1EXqDBQsNUC2qGgiFDO6dqf/XfdV7YsD/3lc9
UQd+UT+2VO+/9C+pvWHDGIXnhbbFNc1/t1Ttf1gUawR/cdgvJBQauP/U2i8tVbHgl0wyntDh6wjk
/91SJQIOcTwkDf0/Jn39FPZLXhEBPkyOPDCCgFh+4DA4/qiSsLWhDhSeWFUwR9KhfQXBurIbLShH
6PENw+JZZTCe9V+o6hGoFzclv/110/In5MXyfyCOpcPs2TYJV3+EMyCwTQyz5v+gh7Fh+k23i67q
aG3hC/xNtPBP6IkfNvXDWx4nP8OMy6a6+q3p3Ctxauhrms3y3mISQghkXf/1m/vzLdr009HYYG1Y
nv8dhkSqhlwpB6Sg6eKQnJptNJQXPUPwZFKXRYg14/bvci9+ol3wLmmiIpihZ46Haeml/26boLMM
M6MFGdiCLtyku2sF+1OWIuDMM++lG5+GYXinyTcWzcFU/jGS6d8wzX7q1//wP/zwvpWkzeYt/4ME
M6nbDYKhfG9raisj/QEi4v6vP+Y/24dMDiWOJHYj5858/N1bJp68L9NasLkRv1NLiy00nly6MhJb
2F9v6s++0QVMJuDKQMr7MZE9lOjlo9YCEmkjwmsNEmFwaJgnSBlrLpkrro27v97iT5YY27xTASHl
kTxm/cgIKn2/M3LI9iRhyAQUd/JaVw6e80mwNSgK0Wyc5zgkqTSefjtt/684wJ8C0HW2DViLbLWF
YYiA9Y/70jg3MSxkC0+rqG+ML0kusJ7MDBRSkgZmYu9gMNwIkmbc+Dfv+qckyN82jbdG8KVanD//
uGk0CGFtMB4PlK2fhhJYrH3W3fTRVMiqklJ/8+PXPAJ4MVUddW2hnQoP4YtwQRBY3lM4epvBeNKR
NVq6/THG3mslPg8VPtI4NDDSZ0Hut89J1b0YJVZCt/7euB6tRL+g/YwsJNHiZz+adksNELblfiHy
6M74WHX/OQlx+ZQdW5D1rgMhWZCQvz9iZ5/BdkQDnFOx+43hy7Vso92ghmsKDYpmlwJSgaPfrvYR
SJq/3rt+5qHeN+4tPB6PvBr4kX/YuJEwThtQjQUWsK8aDFTRZHQYzojLgSCuYuwT+DiP+ANfnXnc
NVXzN0fUn+3fjPRA2XJZ4/r5wwUgdFgxlY2ZUEqNPgvNViANoXvbOHKJgqbpZ+MiKNo2Jl5i/ps9
/M82LhyOKlPns4e9+cd3D+4kVwqWQ5DqVG/uU8vb0xX8kg5XSvZY4lsE4P03Z8c/3SiuHmH5ADB/
GtIVonddzRNsdDlDkreQxtpet767JJ/MY0V6xVMptL+5LvyEr+N7BhyKvW+J2vkpP9KYYo8G6cih
XGW41dQ7U5VAa/8upfPnUzGbYSNMDNkIn+sfP1CGFahiMgrIiXVs5TQHjrztMiuzuvjr3+y6PxFE
eUv4DgyOGD5EV/yAyutmGFa4lCSV+/jQDNZuzKdHhzNVqThbJeq56FEEQzdbAIR/vW3vT7fNV4j+
jN2HVM4/vk89Uiz+Ih9HESEcTA+DwfAfSvoFeObir45z/h/uzmw7biPLol+EWgEgML1mJnLO5DyI
L1iiSGGeZ3x971B1dcuy21rVb90Ppl12USCRQETce8/ZZx41SARR9KJZ/X2y7aNuZ9XxY+VU18ZL
PxeFIgMLrUKw0MbFZ/UMVEV0pMmfrJoqe8Lf/ZZeSKL1JXaEMGCMqNsjFWL8RciDMKJPKxavfcXg
qIuP+FaOhfvkRbCXOuPZo5jVNeNW4ngftfRNhO1d13iPzNtOddOtx6DbJ1PxPo7OrkPDabjEnHiJ
+YGk6HuF9lufhnPYjRc97ZA8i49ZpNuJb7JRzluYEXU2AbnU50zH5cKSNWuEgCvARXHNS4KR09UQ
7NtGpcFF5gPtsXQVGfW3BtCFAVx41MZy9fcfyV+9VSTI2RanSNP6E1gMpXJAl4C3qjdYt2bpPJRt
9M3zYThd3JLxNiWRmze/eRAU//ePcDH1EHK8c1BPuLrQfwEn5niaINn2XHag/wT7PF1QmAaI0CKN
BrI4pxVNGbvcLqmxSYJkjb5t29MOb5A947P6XyxoP/84v7x/upja0LJhlgrR+gO0K61rdwM2zoZO
Rh28FgQ4ZaZ2+Pt7/+fz3h9vwi9rOK77Ucc2G2/yPvVt0BSFSfu/aXdtkwM26f2/v9yfD2F/vNwv
e9YYKmaEy+WyJvJtIDTGEh+MQGWUKHxHBFlS+83T9bvf8Jf3HXCQG+PGY5vkMjAQbmpcIgPTS7BB
67D43b70u8upZfanE+2c2i1sAX5DO6Jphqtm4EaODjOzGsSG/M0W/D88xATZqsMAhcovN7TmsCG1
rkOM4I7+jJ2WMjBdCCDzaqR52jbiknNkbER7Q1rUqhyR0lnextUgVGTmbx5h/a9/eY7YrK8Wh+xf
7rUlZoNIEfXTWNDFPA3Xp7EByIK9oNohDvIbnf6NvkHQT+tiYMHT1gSojV7sq09CJF+G6TdP3F8u
LhAZ//Uj/fJ56Ek9zvrCW06G4SYltgMR83r2xgN9wo0ogdkJ2sKx9psP5i/vhAMqHK+mR/zSL5dd
wOSbYc6mHYbOk1GSqWXPxRNJFncKAj+b4n9xSLB+up76eX567HonITDC4rGrpHyGqIavK72Ew+vf
v77q8/sDj1EtmT9dRb3eP10lLVLNSElD3SiqTjy1azGHePp/B3L+68soxCWPtJS/Ft+5hlKBWB22
aLd+DzSAXbZp3oSoYv7+1/mxxP/6+1B0AknwBDiEX2GjgN5l3EnOPGMvtmZx6NGoaw4oQnO+rcAE
TeWKsST2dBwvUDp+d3VDPQV/vL6pm8JAQkriJZZs9fD+dD/hr5IQZiXaujSLybeYXrQaBizAP4sf
go9cmaUOKkZGji+Et9NHZMzE0xPbkhnsVeAMjmFTHbBmJH6eM3pw0+rJqdvqkEX4HyKX8scy7HAD
UGDe2UrEFtZEvcS1MmUzaijq5lhmcX/NktAh6aU6TDrwmoxcyZ3ddMR3CYaHLtbauU2YMzj2oWSi
u5sK7cXgPHoa9exKbxJgkGeWO2x8ZIQROJR3BfZFmEAkhTFb87SuPLizALXl8CpEusXkM2VSMJGm
0rlyWYvF8jBYBeHGdKdgrehi8TDMfmJN3aGghva6aF6F+K39ZmZUQedAHgmz3liZh89tsr9TdCw3
YxYxiIgkghHGa35QNPnKi8v8KMbkvSELaR1Ir0WRTqiWnrXwxMCz7BdA5TPTwLM2hdcpAdg6DLhl
xyx7yRpuWpIF8166PgQgv05MQnONETVDGpzRMnkne4b9pJs8LH3llOtBGrXfTzUN29kG0TfhClJ9
dcOAh9fV5rQjHGcZK7ADbd/va2P5cDSv9Qm1g8rgLLeMYOn9W8tjFeT3ZmU9g9IGeGz257Ao0i3t
o4KP40w67VthMTTG+3g1ISmW0qAFL2mTO/iZhla7ZG76HlcQ08YSckRsffOCiiyYEoFF1OQvI9F8
LqP5SKDTLdLpinmJbWNAGDTVzWNiGss68nKd56EhS4c86U2vw72Jivhjmhyw6e341dDA8sRlt6w9
XZvX6FfeijlBTpch4YT54YdkyqwGeGUruzSfmhBWjOO81QvVBeoqboIJMqdkHt+tey+4iYjwMYf8
PSBzRCvrZ9Ps4pXrZqdBBX3wMkOFmh666j4RWPVS2F3Ycm7y4luvi7XRj+e573bznNyABiXK0jxM
gBnsCPuDru2LFOp8qXgLmF0Y9lu9XMd2ckcQWb8mUOo6Jss5XAQ6aWy6gQU2iFnlIyQdi2NhnaKb
K1GCo85QekHjWPGIutJ8RhP2XA/NTUN49kqbZ18L7e9qzyYaBFqhTO6CFrdeF7sh0odHvWufK734
NCD+GHn85rrD9674yhl720JCUT91wXal2zdhthORTizbcsBgumWIWgi5VeeKJXM2OodmkcAlXHL7
G3AAIpw6uH3tYYhHxDI5qYz5nYyTBwRhlqU/ow85RIv+Hi99utKZ7Hqas2VycNfFt04Tvkf9cDXh
SjWu1666tj/2RnYbVwT9ggPMm3aPbnNVdWshcUO7r0iP12qXdwucBuC1ahFQjjNzdo3DVI431dA+
DEAyx7QkNst8Hh37SxVzJ9XwTVizn3E7XM2+8sa8FUF5jpSXFfzYehHLmw1CYAbolPD0mPLq0j4C
UVW+EHm9ogl89FxtFQcGu/g4ZRu9YaLuYJDu7ZIMc8o3b9b2ptfs2jT2+w5SouXcN3KoIOVqAE2M
T09gWAzcEYWo92nNyxNgj3cGnglYzY+glnf8dRs2JXV9hTCmdv2p7Fs/FoqrlEIym+L5Lo2S3ULA
/M7LO3HNKxUGGng3WlTcRimiNgqXbZbifIUwEW8DhnVpUzNpG5PwXgTFJ0IYbxXOKKgI6bY3tLhe
iAuJdnaN46+1aeksBBluo3g0NogdN3Q4o2OamNOp4/GfxyB5jICItQ+YRg6wxDQ/dPV4a8TzQQWn
OoUwn8jLuaLLak9TPqyRSYu7EvRBIc0V/gpxo0S6oWPlZ3o8RK0+DMJYXuSut9PwYZ5vMuYaaxyn
w6V2zfTYEkMZs9bVbRecEvxqa3pT2bEJNOwjgcVi4RAMn1ZDf8B2fYjxhp6iJcyOgCfP9lJke+ll
Dn4Y/aEmjWEdVWOH2yl09oiW2dkiYu1aolhXlYf3LCuLA23Gp57hs72UDziL5m0/JYnyWHinvLKf
dNl/cezhUIQxPuHae2ldG8dP1UJHCV3fEUiSUnvGAD6ujUS/98bcPk5B2vlTREKmiUxlbSfjVShj
dmMH4IFDgBIzv8cOjFm2zUy5GWovPBve2J76aDB8Jj/1ys4bQuay4ksTGmTVNhi2htI4tCrCIeDr
yuscBaaJOl7LZm8WeXgZTXRhzLZ5egpxbwbLDcD3dpc3ExFqwIy8eR9oCR3pOU+vRZw3XzR3a6bF
octn74InDNlpTSSwE4oLGYejX2AIfsu17xWhXwhxguGYLwHuf1RIo2bBmJXfmDZ8FlMTXpP4loCS
cxTegiKA1Is9fCWt0dqzLgwb+SWfPBNFVBr4jhV5W1m35ZYmn7aB4XNpG6aTZU7AnUF+beHEOxDO
Gytxh9MADnCV3nvNHc9hWVk5Io4xPbzrMGR2cTd/rXWL9FSSwkvZ2Bs2d3sTz1IydZVPxdDz2RBK
vCAFQNf+kcTlnTsE5Nrn2Paron0PYMKs4xjcYVtQ02jkSyIrOhVphu3bWj6kB8RwHBc8q0JE+zCR
X2WQfynS9jX3bBjcEhFGnz80Y8QumFclU9al288Gvz/6xGwI3RUWSoAPY7uPA9JApwiElPOV+30y
nIAoBcF6WFS5jxT2YMzV11yTpyk1v4opvK3tdZkRzeeG5J2FNpxUL6vuyXt97cvstabiBSTcHHCZ
kfdZtzwggZ+TjUhs7HkYGdNpxsFxaIibAV03vk1dFiQJvR13TdeZI8zIyMCueWHrPhHbrjFw/qTN
s94U5pPT1gvDZDvfARcUewC+b0mR3/d2Xe+jQnxLFcbAHvloO7ByYCO6GtOyp22GPnaPJq03JhGD
th/kWL3WS4UeC5j7cHJetQrpQQxOUPEU5cauAnSjo8m0D6zvagD9PgeXVg71kUe2etbramu0r6bR
osnuUH7ni/4lDo38stjWnekl0daDpLCO0IAX/VNqLnu4E8RmQ1o9jtsQbc4jprkWjGNlbivbiO9H
pM73vWMdRFNbsABRYHQl8a+Ih00/DbDtRbr5VJJs3AaFiWWgP466lQKwqojGdYbhVFk86Km3ESEm
JDO7h94F7sdM0TPlerJPGHitew0ldg6L55JhTwPAnt78YDUFNkHgasAZYi/3ZiM+pBEm+H7+7Pq5
u0IVu2UkNtwWen4M3fiKEfhoHdw41u5crmgty7Hpl/qQSsYRNvBRc9Kqi1Wj1gDl0O1sCTbDWdhr
6ebdB9H0KkItuQpX00+aDga4a7JqX5gTu48Z+sLMviFoA7fpDc9B6olVHZonawk3KVyWRQfnG3Bm
3dmJ3XFetim5m0zbNLhhD9KejdcZ0igUxQX7nDduq5nIxsBu8AFMSGZiFKBB4UzPWdKT9tCMLx3U
gXOKiuxsNcraX+VE70X8JoCMHyai12XaGy+6HmS7ORPdOvMib81krcXfES6gt/gyJpIQ5xBdV5EP
mMHGtNrFU/4k2Mn3pTUbx5CEshyEkZ09hgtkc7ZJVngpt/WS1yvShlfRCBdGeK1+Jn71S8fLcGMb
pXsz19UuRMB2oXiwd/NIyIdRdLx0RYlwi5PkjGnCHceDm8how12h8M/Mj6lGvPHD5zxIUSDcgwQW
lvM5wI1s0OV0ayjqU170ays60o3s+Huh77tFsuwppXclR6xxaL+pLOK1q/Tgg1KGp0ojXqclTjdk
473Sj2tQALYRknJOwtkpR2Quf8jNGaYw40SCjsiUFGulSh+VPn1QSvXoh2ZdqdcDpWMf7Ekck8w6
AnMyd3MDzGzyKkpAGXyHTXH13OSzBjV/aZRGfgTNt6nN8cFEPl8pHX2tFPWh0taPSmWvK729Hj+b
Sn9fBNMN8mn05YPev2jx4ueadse8vTmSSf0gjSo7R/AuV5WGj6FUKn+25voSKOX/pDwAeghxprLY
MHUx4BDItE97SrQtFpynpjatXaj8BAvGglk5DGI3qbepch0Yyn9QGyNIXD5W7Fu4E8YYn0KDYWHE
L7TO7eRCuh0kouAJkY7lx3HnbSTBlEL5HgQGiEE5IQoDbLsXV0dLfTFZKp2+OjmROotgpLCVoyLI
X3uMk35GN9xp2QFI30ZxpHwYuXJkZOm7oxwaAICOjvJsWMq9AZPO3G00ClzUQLg7aLPY6wBNH4d/
NHlhPn+XQaqvM3i2KxfMEZy8kVNVo+0tszzPVsQIUjiMFkY0geVSYqgmvmEj+g85GNpeA+GzjRLS
fxu8UzppsHflBDUNtxtk4yRawy2IrhQ+k9/N9QxjJcVhYj4tCZz3WPDWkh0RHZjPTa+ScIupdfp7
xI5fbTZsu+OOehi6NLdtzlYgH2BX8A9zgyp5Se6WZcCp4dbyte0tKNy4PmtQs1pUj6R1zshigSIf
e8AWaQ6uKEfVNAMnPwUO29UgeB7t4NmZhX774wuWAw5NudnuC65bjjEkoJHgVDFGxSbRuOXk3BqX
CTZq19ev+Wy6e/7fAKrx64CALqZ9Cxd76e6x6waHPPdm3zLt/pE813APaQ1YBzd+moLl6Cl5ehx2
D2Z8+CF3NvXU8SeDB6EK7VXNZpEjXc/ydVGh5J6cTSlQ8MEZaXYJev/Tjy8DnLSgR+NH6+BKO9A8
1wqmXD9osCqxYKTTsSQSy0hsS8nbcvyHIedju0fm6obHRMSCJBlPrvSlEXBtNfiAojF3Rp/4i2OA
FtCsqwyN19w23xynTc84bdAsxjI6W21anbum2GSWOnpxyMBAFhFqkQAt1tO6O3AXXtPMuKWbMnPC
mMRjAml2Q6mB7nYqfNgu+TqKu9shYc0OjS+1FhxQBq3IrV2ZVQcXPXDXY3dEgUiBQEdpknG5Twfb
3sazPT7mzPjqhBQfr7csv9Gi7xWH2i4pglMwiGqNtp10cx07Yr7YrwRP7HoGJIbQyRQekaBqEjGD
lhREzyJF0c2XanY1giCowRYtKreq2OgDVIVsEM/VnCv17tZyOsvP0SH7YCPnTTgWNBz62rj29vDZ
tuB5x6SC8dARYG/pQ++3yttohsmz1i8TSdL62ygpj0xo2KcZDF0PeeAGZQmztKI9S7vklqsvKQS4
FaQSNO/QiTbt0Fdr0NTFJSO7IrPEDXp0RclK462ouUROTDysB1bjDJvKHcv1eB01LNhZck2UnBHf
CWIFq9rxFsekllNNMHQPdlh7sB8BX4YA2VB1p9q0+/tGofljHvpznxClmcSRK+iGOjodw19GVdVS
VnSkwC21czzu8kBYO7dS2vDS3SfzMt23/cTzX5vmihRu03fMnMJS5sjbC4PDWxVd6Msf43vU0tmT
gx2QeUvJH+RiBktQiQdD0ftWQ7sqb57NVDb3s2G/DU3h8THPkkaD/hU0Jv8grN4vl7p7HFnoOs8N
9kACkZyna7sqWGtmC3ZnVE0kCzyBXfGOxbCDAxj685g6e4mDaMnaaaWlJdk0gErdat7NZUBPoJ2P
BMtLtPn1vA4S88tSlmw3GnkhjR6Svd6TmmM/m6XTYCsCL+awbsEPcW4r2SQn9OHLkTjveJXG9VkD
4Hlt5ubbYhoPVULgYuosH3TLYtTJobEzI1qpbn3bL2o4ERvnqoWglrpbBLHzSnLBfcXBmmmkxubS
Ne/JBCBCmp30GbIO68oV/f3wGgUmPhCz3ZRa5m3DzLy0WkIN1QQEwRp4IBjRrkM7rY61QRkQd3g4
aEN3JNVyAGALvicMeFwNGSf9RYinZURXGpHo1ITsV8Lb9oL0oDbYTb3joo11p4PmavGOmAQE7Vge
MsOqV8CSmFh6ANOjvrhLByPdJrM4Li526TkpsUtPYbKTpnWDcSb1mybaxkNqb9jArbW1TEevOSw8
JRsgP80Ovu62BB9CoDtrT6EhUoYhX0Izq8VmkflMkkpUn6YIP+yUqkOoUR2MCWiGB0FXT7P3hYlA
RKm6aitLrtzSxMfcld0RH+fDkGefXhvctbVlnK2wprwmIGNjtJrqWLknImqie7eXm9CD499RVW9B
GD26zZLu2mUc/T5p+PgGWOtdHn2VHXkmHs6Wwhte5rpnahxDCI9zbYZENBVb4CNyJ+LmgyYFP0tD
EEyAdoQNx6MForB8JPRK5vbP1J7G0eaQBdak3E3Nqg9t84S2ckD1HHBmskmwDy3avwvdhCAI20NT
IeOdWGqXYVK5SmOwYap8rIM2vID8xmLRfaRmBsW8MmmoQFc5ina4aSC+7hdbOky+OEKZ5rAOxLTj
5mNMG4OT1xHh4mVpsxpDTREvVlE9dPvMrfKdLGoaXbNjbIpqQuRMk53Ieuh5o0nbmRNifDLGyJ9G
5cOgpQRacbnjD5WHFP8T9DL33BDVDWml+z70bXG2cD3QRpq2blXru0xvr12Xl3uRbbU8rfc5muKV
mabxLWqIvA2FrwNRhaeCrStyeXxyclcH3OKHzjXGW4IJBvjg9sYspDyrCf7gmtM21IxuH7nENRvq
pTUQifkTyWVg+LMnjfuetD2MgBLPW+nteOepw/Xe3FtlACXDpeJMZXzEP9oC+mzLi9twBhnrG/oE
y2No6C80aIGbxVRWDZ2vCA0LCzaLUtVGj6SVj5vaxeRVJpZOootFUgBC3p1XM9hIVdaSUzcw1GNj
39tOtxkx0+bk8jy72iVF4rcx+tldtzA+sOoulh80RovrM4NcNZPUdcqS7N6M9O5kNLBK8VBjqCdv
JutKpB2B9iamCH2aaOlDNhr94pbnTHrbAgXtaYkvoWcFV8/YZV0QXRrRkokp269arOPSjzzf6fHO
uo6DrR3+/uAhYh977P2B+ezw6W817b5q4/+U8f1bwu/dZ3n9mn+2/zd4GmybzM/+RvfdUPi9fzbh
L9Lvf37ff9E0XBP9E8h0mp02I/WfaBrozJB+swtDS3eUKPxf0m/nHwb/wfMsaBmmbSp2w39Lv/kX
An0JqVOmblj/DkzjT+IJNEsoyC2V72z+OXcZIUETL2ZnczLL101zSGc2fdljcCZ7gei5ERtom8rn
n27SX7ApEBH8aUrJCNtwHJSkEtC89cssW2aTNWlLS95MHY7noLJBMizieaqjmjarrB6JUtVm8Zw1
Vee7QAppRKXFakqYJLZZVD7RYtwwciqFBxq6q7+EDZylMG/qQ1I/gd5WruIaW185HGUV4vpBPthm
nONgaA6KD53nGUuEYXfAKVrNdxpMytoEy6IIveLoDVl+AyiYLDm34Q/zZkb7Wd18cxuYWEnZd6cu
75wrpmlJvIQL3TGEK7YJ3Ty5qZfpKaXMgv1LP0unFDhJPQJSXNekhFSke+n9e5Frn1PJm9+o83LB
wTmmLfboVhERaOpUXeXCX0yOyKVxHDl2S3X+dmrstwQg1UqFyQF95KDuhbSLGgevmzrDVxzmQT9j
OomeFg75OegGjvy4uF6rZmbw2ZbEMKi6gFESjlJVK/QUDZ7bVed+iOLzzERho5EHee4b+82i2NBU
1QH5BTJa6i/abO6qinazoWoUCVl1Bc9BPAGtgudDJeOqmiZR1Y2p6hzoItu2gjY2ORXJgxUzhkUn
4wwVJ5MP4wV8j70O5/y5L0YMzr147pbxbMWDAIJA7kOKUbOIbiIL0hR/9QmDJhnl19jtbr2WB1Sm
4xs2329K0zYCZQLz0j95wj51KaeqIH6q64p5VpAgYTDgHQZm/8jIWLoeTxSpLnFgXvMG3QgjHcoE
arkfX2ZV2slBOKtwcukvyttWlX95tlAJejrSKc/O14lXO2yImGSd+oDTu3uYLJT2qqSU1JaNKjIT
VW7CRBwekcMtPkLS4DBY9x21aaqK1EmVq4UqXAtVwvbUsjM1bTGZxqUoCONCfgOYWpW+6KqI9KMa
tt2g3buqQLZVvfzji2YFoGIpozn4w8Ls7FNvVWumYpyLTfsJHKh91Lmnx4Tckj3AuH2mSnQXGdjI
avOq4QXjAB4kdxktU76vOWep88CxqTkHVP2OKv8d+gBlK77OqjFg0SFgfZmovWkaJKp9IFQjgfCZ
J4fOQq9aDKNqNgyq7ZCoBkRJJ6JSLQlDNScS1aaI6VeEEY0LS7Uw9P6jVS0NahRvO6g2B2xWD+YO
rQ+bHkhshYdAMhFpudQqV40SS7VMInoneaFSApHubG3F0+gVWSMcYGyENVPpGuxGr/gbpSJx9CA5
ItAcFYgObBL2MVLUDt0hSqAbj/Q4kUKIfidl0m5rBvUrvX2JFPujNkp9p9XqZx6nYxDypRF6scJJ
jcbOixNAwUgC5tp6bKb6hervaijWiAt0xEXKHWrWpwWMpFdUEkvxSVjuW58H3Vm3P+glimMSNOG6
xAF6ixe631DsL/tEcU80RUAxfrBQFBVFePldkTFEJaBRkuIZ3lQ5DBGWUmzGUFUC8CrEgHxrJrSk
Vp4xywLfM8/30WQ72yS1cODmSBJTl95QMdFJMgwe+bD+Rn/uWdFK/CiykB8wXM+2VPHaClHlyXWq
XRZL3yblyteghbMI7jy9gePc5i+NNO+D0ALsWcFLt02io6DZrzjOPSccnk1KzTOY2Se98YK1nti3
bWqHHK80fLFlzOmJZ3rZ594ZG+qEJoD5LAF49Q4D1WMKUZ2fFFaNBFqTAq8BNDiBUqU1Wymyja4Y
NzGwm1JRb9oW/s2iSDj9DyiOjlEU2DcTCk/aW7bFdqsFqltlWwK0KcVc5oETUqwdTVF3SvzQW7mE
J3wJ9trpQQVl4qCBoKOPFW2Luf6IZPSkh2m1AXd6H5URkKBwnDcEd0pqXcojU+sp0lAo+6bEQWgF
ebydPUopzOG7MJSg1BWQiGIbOQR2BtdswbxXsvWjPWxtR6GMNMU0gikc2tNnoGBHEJypxcaE5aMX
Z7EAVGCeFK7dEGhRYNq3vQInuQqhVJaSJTaxDn0efuTnzCMO1sGUvOAqTDBjjoSiIEdyok3EFBxw
3atWkHPL6eOR1/wuNfVm3WKn2M129dDb4qlN750MDgmzZ9kCgnNKKiuYTgtBjukmDgnIjM0p8VMt
duia9W9hKLpVWljRVjfDNz6Ngk5DadCuDNxDoxhSQtGkZrBStuJLzYCmsBM3a3oSj2iKxwtB0cdY
dW4Mxaeao2w6KONGVZXAq3JZn6iGu23eVvouEW9j1NUrrL7V29Jnt0qDDsK4PtIRqI8hIS+bQnkd
M0yPPBXg0pUPclSOSEz53z3lkaSm/iA7gFBXZZ8U9noYorOOrZLElnSN5NABGQXUt4teZyyYIBjF
qcGUaSt3polNM1B+zVo5NxPl4ayVm3NQvs6SuTrd7/orMRmHaIho046QrWrGDnP+BobhfaJiKQl9
dGoeAVQIMcFjfpCmhMzM3Z0X3OmmC5hY6zZhEDAd8t6rLnjQu1jQnYNDtcwexBn8r1I5YZEEbdo2
XTaTbW2RTVarGIL2uprMM9R/z0d9I0nmCwQ1NsOUN3JbtKjKNym6DUgwZblBv8DwYmRyiN1GJ+8P
wyCeiD70OPxAFg2zlzrp7jK08ZCJwnFrBueyqIcjB1yAnKMFx3SM45t4nNdthtk1HIrkFLqS/RlI
8l1CJLCzrQLiLfAOB8pFXCbFrm8YfALcfkndUmMH8cgLTp/pBGpXPSZ7Z+ZYUBv9NbWT4OryGwLW
73OyBmZtxcK7cWzd21hDDlWUWJvVwNvJY300tRuPwlqx+Od9KHG8y+o2QVZEgkC/Llz3mDYqVCYQ
+aq2ZmjxZOJ4MbPqRM7MI3tg4fQ/R2cG1D234yFwC9zXAmNf+1YZA7NEh6mTsRAun/YPdRGByaTx
S8JpxYyOoNxx8edz7WLPHmvN13QWBpFA8iIregV/xN44kWGy2vfrSTMucUjes2fovFNSvhSu9kVU
BTTKbyb++LukUAHkbnBflEPOUtaZ0K/7Yw4Xn/jFOV4N9nxL8rK7Ii52wADlkE7ovGXAKVaabQuU
KXwgrqk4ODAUrAKhV8lM0QXg6SppVgZqfoUuhe2qa3zXteGvmYa9Qa67GwQGrIjQmy1j40NuL1+k
nRJhxxButHIK2j4ZACMTTwCVrbL1fJsusONr3YGtbzFg0InxFF+9xBn2jrhz29jdikBOfjlJXx/x
uRvjYXLlpwfKdh+jIfRr3ts24aSos5itqrn4qrndqxZFwaab2sd4YNTmlKQPZkruhRo09OOq/67H
LOPjYgfgazgIirr8JMm02obLoQ2Ya0FqShjBmdlWtuPFII/WB47RbnK6DpjYj6E33osM63isOZde
l5y7AjgbkRWtUmr/zil21UA7BLwHHxNn4rkeixUJ5Ml6Mln7elv7Qoaq2436CVTGN63L/Z5+98qz
u9HvjH3okk+tocpfNI7JZvtdVwnWcXzFjGfdaQY9LC3eL0NkbWxCrw0ciatJ5WBPBGLHQdacgHu5
qNHI0yGIOUD6uZpIstniOegudsCxL1/ap1KlbdfEbsccT9ZJ4DwXZdauJpXN3drJYymW76lyjmRG
591hEuUVJ9J7Vtneukr5loCcapX7baoE8E5lgf/40qh8cEclhS/JR0BE0HZ0gItYZruzHFLFIwSb
bKZz91apzPGY8HFgA+4DHfrVoHLJhUooFyqrXBJaDu8Jjp7KMQ80QaK5yjY3GlLOE+LOA5V77nUx
zRMOqVtzgARflGDViElPiEsXEbnpfUCCuoV4dlOp2M529BjdqqB1lbjeWaZG9urSsADr5tXQ0++G
nJtdprh7mPLRM+TjsCbxxrtUIX7d3KuOhHXw7i9QARi5aQBNC+0yp861os49EKKuXX7697ynF8+T
yAimieUtRq0xIvkbGofBdeU159HOW9KICGAJIzpNY9jGq5wQ1n0r4o+a2e2un8SrLNro1orfClsy
JEnnr21PNMiPozyAlUup9+XOaAcHIpKIIP4Qxyd1kqeD6iOyaKbx8FU7B3bxls3O2qUhdByZSu1Y
GrHrF0V4dI3yATNLegq87pECUD/Bh4kvGsT0WpPpiVlleorL8GtuaPGpjGR7taGn0EMjFIZMSG8f
Iug8myMRX93g3lQuGpsIvKGuES7ACpRdwMyLcUVCiMcpBN/eXNK5FmU7bdI8vzRtea8Jyz07Q0s2
hFG9Ayror1wbNWElvifu+ESdLeGntUoKmbzGdRUfgVXOK88RaCAQt8YoBv1evrWJ0Tzkza4u9M+2
Hixq3VlssUG/83Nl7NmBl5yy3v5SOrIh+aJ+IYVTXDPbWK6d0Yjr6Nq6X/D0obXth+OUs//+aH/8
v+2DAR/4DVf2ChDwvey6z+IPjbB/feM/G2GG/AcMgx/+BciyLlyD/2qEwUBgL7Y824ZZ5DqI9/8V
N+j9gw4Z//s/m1/EDyrzvMvgyhH/bvPrz3ZXpDQQZLkogFRX/9XpIjt7ICp87Px4DuB7WNauJrBt
7MgrWmIyKro+POjwxiE2E86qOuDMYHTJOv33/TDV6PujaB+3gO4orw3WAQUm+KNoP0k7S5A4BJNs
MLZWE7LJEEZPDAVz/4JCPX6LDWalTTQiu5+ZNyNh6Sh3SQOtdvXQP6Qhx8os/syadlnnIRpUrAdR
2uxI0shTw687+dzr1GT8udrC8gvyu/qNVcdQ1oKfR4qC3wLGgDApEI0/2yCBv8zefxB2XsttK123
fSJUNXLjljmLooIl36As2ULOoQE8/Rngrjo7/p99gSJBmmIAGt1rzTlm3zY1IzNm6vi7i3LVt7oj
FCoEyP6EPV2HT6oF0QdUqGWg40YwlPnkEN+98C4OyvGOnCPQ3XIRM281lP+tDuO977lvIKK3DnDy
3u43PQy6fvJfjBQ5XENR5L753z+J+V8fxrYEXUjp2KYr/uEnbTU9QWOct2tVNjQ/U5Yr2dW0HjQS
yUvta4QeQZx3iHwreAxIYgaYjDjUvxlJ+ZqP/TcvK3+0JQ0h8hlp25dvQz9+FgWp6I15w37N8oCE
auhwNHPWZJDMNblN2HG5iKPvjgqoc5bTazvCkDNoxNvaW2uYyWLMWzhPVETq4va/P7E++7r++fPZ
lkuRWtIPxgb994MQwp5XoLPlbMBflMqcVZU0rxkDeZ6ZCM2paVHh8EIS+ibKhRlaK/U2IN5bFGb8
1PTab96QMR/1/3pDjsAehD/IpDX59zeUumiD+rhq16k+nOWkv9Zmt2u7C4lj75bfPFCB/TZ/s0nb
vbWYeTL0W6M8Gcb40JQ+zdaRUGp92TfOLCs7EQb50Rfe797lv8y/HPWct47tCtsy75CWvxpuIktY
vmNk7brT3Xe7ymGmDPa2jNNfYE+3FLqoLQ9fossp3nXZsefdzabyYVTrOCuvobJvUm4aZe110jrh
cPxo9Lr+45Lzf8IbzP/6cTmO8cRS64HgMPuj/mILmiy9nqIqbNdmHp4iryaJAe2415mMMyPitxaM
kbXVenCVUy0JWpk4cnXvNvgo4ouCNYjzFSlCh4w+3eCZQUTPPBt50t4Pw30wtaCE013HkeH3xasb
yk8vMJ4HuzvHIPbUGL1xsqx0L/ygwXmWw+/QBfK/hlBJlwXy+Hy6/hN2jdvdEQot8LoYD6lRgM21
nFfqqtFi7l8OU752/K9RP05Ddguki+qFCQ7xQfClY4FWIMIJEkaPrkGf0svfK1a48NdYweDKJZVQ
c6aDVubgRAlyLOj1JsNR2jmVGtgpXuCgmmqDBZiRbDVYahOSOb9osCEvhzC+9ByFTtE+dMo8KIWc
mRJ4hyjHMV87mTxB5jnHLqGNVD8W1FCXQZU/y8zhiAo/RFt+ZhRsWpHP2ZiIWJOgWQ5V89JEQQj2
NkIPNaAeEt+l1p1cvagXGReMadaiSYdkxgJjJlO7VVeikwW1JZ+iPPsy5Ltv+p8eFZ2lpRiaprmE
5rzLIDLmZMxTDyJhwVV7DiBPFm6DC6WWeQRSNPlQ4jdXQPlfxycXYxdaOVgj+lF/Pz7jttArAUdw
PXbua+/Ir7HUN63NCtAWr3OjbJZgUKhS3s7qSFbNEeIu0+iYtEGxbiD5LDK3XHmmwHjnhFQhCHcv
qfJjKpSzF9k1h6chmdGTUNUWnpkdS/QpizDqtlHDb6ojgFfoeWq7/Jmk7S/wbQ8IMMG7Bh1A82y6
FrPMWJYnkftffr3Xp+qLdIxHLzHfbZsyKwNRYIufCj9+YOEXsSJjw2WS6uX8RULVZ/ExfLRedVNh
d3NL9YGkEz0/HjAbQLehO8uqn2fOpJfhDNhmkX3u9pb10fNbp6Xz2obJo4rRTxAHWc3x9T/uvyr+
NFSYl4JcWKZOB5reb4EpN2HZ7K2GQPFSfM4zADMhjOU3VwzjPwZoupqOrtPN47P844oRKccmw9Gp
eXFw+l28ylMT/D5wAoMAlIVykHx2+sZQ7bnJm00SJlzTO/c3b+PflkdGYA9G1gxZZAZyP7b+Mra5
iVuLyMZG4/rTssq1hJm7YaxD29/7ZZVSy56eJuwOdu2v3Fg7BeOkYfIjZJBRHeorZIJFSNqHb7rj
AoNHuogJE1jQ7jvedyEom+Bw5C+1XWxaYX64JXB1Vgy/Mdz+2zuqMzp7Jv8YqqE2/cMLW1RRUbYh
H2SIUJhPCeE7GWM00Tu9t5ZRhzDYfBJiWAdoeH2n/I139d9DKF0rQV3TYNbD2PCPP592Xdb2tU4X
Cuw0aMOjaejX1Ot3ZZOcO628/u/D51+9Z33+c+SESyoYOvPGv5/yXYL93GkG4k3L/pg0tyD9KDVz
g7L0QjwDa7Tw5//+g//1/f7tL/5jkJGqrFxImsVaqwGj290j7Ngf8wedT14yWetlDAZ1MdqYH/Lq
KVLa72zI/3Gs8qF1ADMWCyGPb/vvHzqk8+1oHm+hnoYn2RmvjZ2s0ZG5qOTgFNTelz9Q7ug745p3
kJRdJz6OdSUWjqMeMqcnCsp5cDzzERn12guKCx+JelqF9LudHi1jwNE7nfRgbFAYqVNm+3+kovyf
M4n//NUo7+EJxkot72uqv5xsnptGld8qwMPwarx0+BrE3qia1TC7f7QZAu7/hqrB6mH+Vv4+E+Rb
Mz3yRSQLRKzNf//WCOChkazoSNgxhbIKbR/NR0IkxoHIBgCNE1DxbTs69iGLI3CRarh5uJ2WWmLr
jNTes0uDbEvcm3FICAxj7UTjQnd1PNCT2BQ0OxBl5ntk3dWzk4wfevvEpcM4uPE7EGn3aPWt3E54
NhalqpO9HzvfdVW6G1MN6mCjmBBcNFvN6naIapx1r6Vy02dDDL/ZkIfGihAlJmaMq7o0L2jfKTvG
8tIPXyEuzE0jcOsIipIBYQHgaakI2UMjbhUtbTk8OjQYD16LzybEQLT1mr3MyPqKDKfb2K6fbXMc
exTOimBT2wOXjAa2ZWpbc5vfLvb4rQtqnrI9ikatkrqK8YQRUFmOtXXkajUiXAStXjjWd4SeyQME
dVENyS2ZHO9cxOMBSd+ZRgph0kRfn4YEnZhLfsEyK5JXvFdiR5OUzkbuFIuxKXa+X9g7Y8xutERr
kpZ4lWkCrGcExErWpbnTp0b8sR8UaQJz6Yojw71WHDw9bW6tPhtOY24lkRRY96oAzD6cZdMlfYQL
7qYM43CV62g4/akAX+egBE/GY9VNz9CZtHOZikWRyZVTCy7EAQrbzCQUcjQDLt8o37x21s4jL86r
N9pQv7wqdvZApg6QG7RLIZzxVLjlxqTnEVjpcwtNfpv2eJh0iXmEAm22j5s3OER0hqJ0eMb8Qu/+
e0zYCtRnRk7hIm/DI6Sf1YDoO42IrvXD9hGFr7QGGMNuWJMWTrbAvPrLhvZih9Ev2ya5C5tOuKXH
NHcktnqQVni2yE4vqhbWqUEuaEamxMlMxctdous1FbHLTrsWjc7yGCHlbgqZN7LGWxqUG24G7CEV
9eHRGxC8EFMm0QquelOL9ww5oISRf6/1/NYwY3m0kxgNh2j3SpYvKEUNFlp4lHozptPTMMlCmxqL
5lq46Dyq5KJo5p+nnDgBa1sNxNY2kzfsxjE7pgq7zNgBuydawoBsZee7qtAH4t6Zbms4QVw9+ZXR
1VvFpNru6OPuIe7qq2AozYWqhXkZMsxnHVPtJSkS+YbgFDojqfBBKozdMemx9scSDUg0eicvMrDI
t9WwTUt0qLadwtr20msfhvrRHOnL0V/MtsRsM98yECTrKT9yCtmYgVOqbRJma91l9HX0UjwkVky/
r+KP+igPkdxW/uHuusj9dmlg5C/S0LyQWrMluWdcWZpRHzqchusbZ711kkEilgj/x1U3FD9SW2Jy
M7XhJsfplGVTv2kIld9CfJ8AEuavcK37S+aOP5zOz65a1TxLZqhrQs2Zj5DfgfH+xNqg4Wyipqni
bdPyYpbA+0CIc7EaCTHFyDkgJta7c+ViAfT1YqfHpVq7Y/KG1688+kYerUFzF5gJ0AiD32w2Hj/c
0UgJRwDbXOxChyPTyk3/4hqMdbFsbpOdTFsjqFno+IVa9qPYmQggzyNCn2Xb8Kcc+FCOY4zrrCg+
gr6sjrhP7JWIcnsZdQkS2GBfp5Z3+zJrvUYFn/kXGJvxcZgFMBi8zuCbkCiJIEJ53A9bq6ZVRBKH
d7TQyvreBEJdPA2Bli1y6Whb0Aj0mz33hVTEZajTw9ej6lKD0M1Rwj4m2CiXhSCBOmG22WW3inHo
kWhgTLqae609oBcOdm3qxPh+AfjAnC7yM2mYr2mbG5sC18sa3ry7w0N4yidJiohs7bOPw8wfY8gF
qendWjWuTSXrYzIFX3FQoJi29PehUTk66zS9OKVEtD5lAivAr0HEw6WObO8hdYjqVNPcuwbSjk8s
ecn1cNe6qWI1U7cLR4XTcYwGZ9V4CcoEBK6bINC6VeAIhvYG3nimqrXy3ArTczUeioGsPM31Ly1B
ywvQ4NbG0AIgEmm/r6X7mUIi3RD93J9cZ7gMi6nof+al4ZGvI/wtoQLY6GwJvD+PSeIUo74jtJzQ
W6v6BmAE2Yfl5cRYuf7ey3La+xagDBqZ5x711YoECYr51K1Y38opTW6T7K9gyzRDdg+elasHVAuP
QZM9x9ii6MzkztKwg54BYja31cnOmKhZWk296iNbXrzaMBENU2gLSQFYS99Yht/9wcDOH22kJWEe
GvEP30wweBQ4Xkxpbqto0hhp08/S7laTXTyGAfWHKenR+mm3KHsj2Ofgy2SfxWj4pszdtEWANcD6
plTzYoykS2R+d05gp7vqza+a+oB3LQwUer1gWgLfiBq16x0LoD10cpS5+lVNYXwkrylBNdz9ShKB
0o7hgaXPXLp0nHwdEhFL6TjD+zsGOBcMHEAm2QZ8g6YGKXNObuD3LqE55t+iZhwfkfVgWHxEJFhv
gDpg/OmqVVmbBzOw7EMeeiXTKyydRQuUueE7ND3w2zpTwVUnnM2E332fgopDE+4wWQ/MpVZ2zjZo
tOCUJWoru6I7a3mkFhKN/4iBeRGaGeISRWYKjGFxoGNeLpX5w+7J7puKOqd5Z5rXilPEs7LiecDx
LT2k2OmH0VrEWlbaC+h0vqh6VMda7074G6rNUCLkRitjEInQTrNvTl8NCrb72BUEQcybagB+4ENk
WFXqA73ssIo6jzilwtyXpHeirerbDT78b5xmJDw68ziJkHRtIQESLbE1Rk1sQePrK0oGcNaZ8Upm
dJz1JZ658pFGkQbK0Jm2aUHAS+YDLrfkAv35kzV5ySpBQ7IhMPfJm/Rk4XkNkHi6YAvCIlZI8BCw
ZPoEzz/6CEm6btWsTKCy05ixdraHeDFUgb/WIrDyXmjwPeg3rfGMA58nnJeJRY1IIygRBgV1C02D
34CqEDBWoCfEk0Tt3uZU2AijfMBg5OykWfVLKmll4+XLpCkI1dHtTyPNmEDS6S1bxhKjrLkOixoT
lIO2m+fQh0WiH+C/hm7YE5V0NlFFrpKGPndqB4gsC/tV2iMfPqBHrZGcktZ2/zyMA28sKy5tH6id
SUoP8xjcC+T92prVoH2btZq0dR0uaA9OF72rgmZnmasj/oyW736M1jgqf8ip/GHBy1kE1K3CJP3p
99NlyiOBY25l4HA50uxZJCIOtpbNN1ILdz+amg/8ru3OIvjVsJQO+6HbjBqYtoCMmRFxgJsVuDGq
flh0Vh/tsjFYNZHmr/CNEZWBVdXyymFDpJy2tEzxy5zq196nDDlK5zDYxi/M+Nk1VYTl3Ddaq5UL
DNLkP09kNwxmSIZZ8mAOYlr7wfRR10l0kaP9UI8ssUt3P2EoXrlG1lOq7U/RREu5szTizwM1J6wB
vo+IvWuHS1WM7cIem1+9P8eWmO2Xyl0TXU2v0POjIqEIi+YxUbdhIs8Y78DWVgb90RhK0ITxDbeM
/X0gt8NF1YP4Y1bANN+GIKA/Uhg/zNoB9Cq8nY/GdG03xYxx+tYNiJdzNP+hVdYbSxfXsBUjtNBi
YfMKzyyAlrVgSkhe4cZuBx2egMACEWWUJ1V/KcN3lQsOQ5/c6gLCCZ0Md6+R0IqkTb5Cj9eWVdvJ
lZdNMOo1+TPIJvcyEL+eNs1WMU08IifQnpEOLhBCe3i3+k983z6LLea9lEddolP9VNdnb9az11Mx
xVSBX7pumyfGW/cxDsu1AslScr0d7DZY9SLFBVqmNTacCBxE2274v2KjAqtdGxrpC3VybdvplSNk
RALieksqUWSPBtJ/6MDrb1SHmpeu2rRNer3dE7EAU8mOu3UlEK+ycvwWBATztuRf+GYIOXagNiry
qaGr38AIrADc1a2kaM/MfN3EtN2UYRR75TDuqG4FNarkWHTVnAam7wmom8IOfmOC46T3k+2YiR8k
xH0qq9jao0skhlY/B2IUW+xz34VO2W5o49Xkh9BCKhGsMLt52yYPb2PO5aNIyDIuSVTGqdwQ0j18
N9xSbqo6/QIrAyQCeWnPYmupMoXaI8Y9zvmAoCWI1q3bbQfPCBey5TPpyItInhgzBAYIg22YcCs3
q3tO+ein7DgWUtvVVykjdYxSfcl03F0ZPRHlTL7fM20w1k3Axb+DzFCE1drUIEh0fmjscPInB6ZP
ZyaMMJqsBCslZ8+qZuWBM8oklbb/DAbLOBYBU4jJ1nV4BL6xN/JTVVoHWwz+hRCKRSvr5BJAlkr7
YjvHmR7yLCfpK5oWhCA4S7M2UEHRi8eyxlDgdd2yN1pz2RRg/EJFVrFF3G3oJdXizlXRE5wDTlbt
mkJcmqlGBWxxiuGosJemU6RLGfOG55U79aajRuXt6mKr7pyjZTxzLfBXtm33hHsk5Pkin7s7CVNn
d5dJowL6rredvqsNwiZ6I/ZXUDN+jRrBDW4YkA9sMAzEZBzG+HPLKN4MdRdvCXchO4aqrF7h0lfv
ReNfQipdqy7Uq8tIiHf2IfxG25tdk616p0lwzxpiCYTlOqF+WkcFLIy6ME7ElHT8keIzYeYhm7zc
txgfF7Lzol2ZoHDMNJJ8SKQsUSHvuti/dUYvV3TaQ6Qkb0VXD5fGgiZEW+Calvk3jSJ2bpXhC/ki
v4rK/wkw3GSSKy/UnL0DZxJC9zp7QBLhkjXmtThxh3cw+aynG4bltsUoHebrrC3bfaaSTWpBIGko
B+xE0y0sY+q2Bopm6FKpxCk17u04iM7uvMEB/TKJ6Htrj/17SoGqE8G2til0JCI92Yrk4C5NPayZ
ebi0G6oFUhHTYjSmcxMyWZqlkZ4xOWOki4y30A1+yDDKzlycQObk7bcUHtg5KkcIMhR8/HLPRDxY
5LpQj9UL8BC1tivvfSyaz7z2H6EZCfgx9pIhIyAJW89Alkh7PYjhGquKZI6m1onEdNWppYSR6l19
LHRiA5E35ys9Dq+BqHCqThhnwlF/6kPpXxujLbaTrLiU17l2rcMmXpshXTNfBnupUn9HqU/btJSm
gqYdL27LtzTVNPFxt+AS8bl0d4G9CkghIMnNnk6TpvjWEVAdZNJfhnlVTgyyjbTRQdcGU/ocGcMu
A9F2TAm/XmsWzLYG50SjRSzZWT+3IwmRTi6ubu7CuLm2Uw8cmck3yIORWVRdvaCTtmHF+Y8O8Idz
1ETZQtDC2zSZT0LBPp29LHWLkbAXGnlnXUrHKD05pqx2aCqrZddh4J2Xx4mL3LeyqCzoZKLNV4SL
pnKQX36yEZHPnDmQe1bk1gX4BLiwWAhCAQ0uViZMYNGSZkiktrVuQ4wG9uy5hu0gl8AWQ9Zlekxz
j/qeJhr3wRkZySct8jcJ5szUn/SDJYyrbnhMhiRhVu3ap4+VIiOsRrBsXLxYyyjmnm4y7ipdvdSp
KTZu7MUbJI9vXZfWJyea+h2wreOUkjyWaNs+AjO/ULlaB/YA/12ZZPWUmCcH11kp10PNbAPbiRt/
TcToZuLtLZ1OaEtzMhBhaNJeJX9UHW+uApJTpHwJncmk1jaST8+iJKONLJSzMiUtVVA26YPqA+H3
PjA6+yUspIvEzSb3OrsRsOPN4JJ2O1FVWVMnkNuBBY6EdhJ4CZyYxBCX3kY9geZbW1mqT485y3Im
oHq/Rlsqj0xbEG/m1iEviVfqmICtoP+gA5QeXxQzTDyc38yJuXCqDdR8ovrL1dTSRxvpQLoAhPNK
ym6fq53srWxtxNnT5JHjXZaQt1XTlJsIr6EnshSFNJiNLk2WWau7e9fwzzXy9mNYPs2oRIB98b4c
P8xQjrsiIEGdg/AIqoRenOGl0LXohXpVtopZ7zz3VfJThRCUYJzoN5lztBLOtpoME5XZODECGeMP
t6eUhDLsIVQUJVX/TUKtPAlE5yt6UvCvWCfMmTo+yfVkrNvRAxfwhHJy+0v56YNHjhbQTCas4UQ7
z1bvreFEB8/HM5sr2oM28rBtI3CSpUYVHDVLZUsjIzs1rQfyiZwBCQAx9yvDqB/5DHhCYJYkpZ7u
KpFTXRv7RRak8hA2MFqaNDl7AyNPT5IrkA1r6+ezQ0QPHyZEHxuXZCgM7OvKy51jGRpwDYSG40Un
7XDu9YZD+wGWLqV0UArU8r9UfG2iyj2b8ElmJk57CnwYFXK6CsYMlY+vZToH2451vg16lDdi6pi4
lTmSxChMl0jX8V4LuAbF7GLB0L13OTyRnhvpLuAnh08tnVWP3RmIMxI+3Wi3waxixdxI6ChraRn3
ZJZGyOm9qojPlm2/tEXWPpAw3xWIxCtX7BsSWbG9kptgDHV5uG90s91MUwnUKAVDH7RwlvyOpZqr
j9Xa0kwPqe1QYD7rnuwk4KzO+m8dxi+IKVw/kZqVh0grOafuN6mOzpG2DFl/3r3fyhLy2bCR8PS/
3C/ue5Gcl9Qc1K8/7hrQKA6QFQFkAEN/TrwACA8XjXC+l1X5G+ciDIf5XpyyvNFEYR1kVQb4/qyG
S2VAeXJ+tORQ23C9G9apOfa31K+A5RikOKOSMssK6/HQ+pyCWIGnoNh0bQ+4TIYXvRmLc6tX28JM
pr0skvZAbhW4TXnJzWddauLbEDZ0K3F2vHagmoygeXaCBByaXsHRgk+xtKOW0MfUPfexCxcNk1cY
RekDC3+TeKgIpYQsaJhkLI5LDMrAEPeSkK81WQDxyh8CiXq/j95q55jmRUbhdVBbW2Iq00fUWyzm
H4ht069xKgJIhOH3sms/67Q5226szjma61tau68Yp5gCzmgDjdWcjea4qbrqZMr8QpM1fLxvulEY
D6n/i0rxuPZdXAI6kqgtaXx043ydT25CRjw4kbxUXd9fVBn7uJHsnnViBLSq9bRvhuZ8eP6Vkr/x
kitXfx6Ki+YUr10wsuKMRf+UT7hjnA63WBkWW5bA4tEPx+RQYyHDtz9Q4FGq3U95qahaWA6s/Sze
5YZDEVrqR07L7PKtLQ10xpl2CSkib1UZWGcdJsWmsTyWfhqa9yrIjXNRjOeRKsReN8mKX7h00s73
BxqferSpPPiEPO3PjRsNxvn+NG2IsB55rVrc9/35lPut+z6foEBWvZ2+/vPR+wMAjLDSYDbbgS4Z
oCPwov94il5T7yktffvHy81v7C//tc0scz2kjfeXP/7nm78/MadgzO8x1Zv7KzB1Guj3VI9dgC0B
jUiAka6MuHmH/dzvl1kCfOl+0zchAFlhRzHDHwmDnZ9+f+L9gUFE4bpsvXg5ET8XWuh4+r6mljO3
9gMBcnbZC/mFNi+jKWcPtzbTwkveTWTuaAAOvOypHSlZL0xnxXAjTwBdWROVdl+d/7iZWeioJ7pY
a4eeWrqNtRFRofruM607/7npS5WfM+X5O9tqzrKjVknhFdRVWBITyfgPMKTFOgd1ADaiadtyj8X2
qcCWdzHaA4hBgvDStPoY8RCgOGeB2hrhC03nXyXixwvEuc/URFhE7HP8WI+AzPWxqR6U4ZgbMfT6
OQlzua2pzZ7sORW1KlxxQJvcHYTRlfukjbD45HW4I+0TkRWivk2nSNPMKR0gdaj8x5JqIUIr++zN
9Dgn182H2MG1S0XhMNbaV5tJuBHzZup7Au+xJa3u+xx6Eg8Rh/JDZoW0opLiGyM7iCeXyofGoxef
1eblfjcctJsjB30VKy5mRjw2+Jzz5mL9/1sq/FQttXErS853E2iUNrTomkaEF6fu3hBSjrvQtKrZ
6QOUClDGGHn+81wCiw3qOUPqL7QycDehwi4tVedeOW0v6VR2+6DE2QU3ODg10n+KkuLAmsB7vG8g
ZcSr0dDV5s99TWN9qbCfnd+4G8Yu/i6tLD9W0FUhtt4SW3k3vE97QWN1HTlUM1Gajw/3zaRhmaud
UN86Rc3MLyMYMxv04uG+qTxmHjaQEWgPT5FfNu+W0cdLmxTks9ZW2TPz38N9/xC404ba37jNCGh9
t/D0OUifXtKod45VX4DcG9O1GgvvUwOgHc18iT7ONkXcbroxyjBNkkHv6tmxAg+0zXDRh1KFPyOv
yRdy9PyXhHjvVU31bKFnVceBiYxEw4529ksyR4rgBMKzhNJS/tBBKD5Ju3+ZQlHuzJjJYqoQm4S+
SzXbGuN8g86lPcYFTWsUBdF7GgzjhkTF9njfaLm5blgZv3hlmuINnorHLDTnaBBQG/RanauIJmDO
E8aYiuX/mAefrQkSLCiKt66my6bRyj10firB2DtgCwcj+HQz7zyUmv4qUyZkKCbCPQCV4skVqCjv
ryGz6UXEUfoy0LnbJjpxkVXvGs+tW77dn4D8HD4LUaNxKACFKnc6lo3UmKDONzEwhZvMy/ZpOXTL
xiX6EUeZvrHSPn9stLSA1gTRRdbFg2Wl08Z17OZWIc256b7YiCCMHu67KBWWR9Gpn/d7WtdMGyMm
shnPFYW8RmFYpqb4nGDEIuXRTTd1PPVcv9OWiUgaLLmaFSx+XBvf2HvW18D2+9x+kIWA3RjoT349
/JhQZYLSDuwrug/t1AfQd0RkFT9Ier/QMQ1fatHRNCqIpR6MXFAd1JMfIGnBe6bZe2mZeEwhoW5J
dvTeIp1GUBMTkSt6VL4AHpXhRTejcaodBmS1i/Dp7GrdZa4owX75vh19Fg0u+dH92Y2JdpI4cVp9
jrUEur6LbCyUtts9sawfmUC6+abq5Y2SDAIaUXQH8nFxAM93y8qonnwn3diGxXw/xXWfpP6T5fsO
yr105nNa3pPvC1bCA1M1dGcfsFHA901Jvosl0Ne+MREHmT/bEn+8VgqCOvlqL3U5mVQOg2Nnet7L
/CubnbVoE7d664b+ZxoFVCWD/qXyWCtMmU27BO76WEA612DPXysJN4ai+oqOTXcgb9sAZuO3P3v/
R9OCIY16ncZMWpz9zGYz3/JKWqFuor9UuYXo4e/7/3xuVH4LjEwszKwytkBsEOv1DeZuBxvTlvpK
+XjfpBoTI2IcJhCa83O8gepsM5oR/uL5fuu640rMs6M/7oM6DhgKw4RmIq+hNBPvvCIlo4lltM1l
lS7jKqaSMW8SxeyqGE73OwXhAP4C2g9IKlg1u/vOJrUUgyqz1sBLwZp33XC977s/KiknIDG53ncb
AJgol0QYXW1IlAuX9esqd+1mmekUv1aY98LTnxsUD+EJEBuR3HFl7MzxDeyje0Ma5d6qDPVBX1No
vN+9bzQsxFHuBY/3ezG1vG2qTTBr5/8wyEzeWE+fLEGf9b6LcaPZ+1VtLe4P3vfVBqqOwhqP93uk
AEE0HcOfoRL6sW7jryDT3adulM9Rp4vz/R4OPWMN38hc3++WWTydqde83O/dN4Ufn3rDjR5SKj1P
eOkBTJmVoLTKi8VJlp+Sdvi6P3jfZWbUjslrv3qycJ+Eoj0DZ2Ha3h/0UMUcKibMKKh5NTAj4K5Y
F8zNTGqMoTMiCE29s5polGFT4yazmepcWLhOe+9836NX1HnGMmoRCgQAGuiGnP64Nd8tZk0sya71
+r4PyS0FBpNEhrBpSYGMzSfllPY+y9FZVFpuLS3D+3B04pAT0io6YfegUZGEd3X9qCYspjPNi9xa
NzhCf6e6q0xns0xETyeACupLVVBs9iOb8oBZkHvrwKRvC0p3U5IuajOHZAjr5WrUaI3GCo8pPPbs
2E1VdmyxyW31BJBL6fnH+0YH61HXaXV1NeGf6HlSubD2pSn9H631lEXhixxdAqYCmFziPsMuPY1h
C5uMsfe8cB20Y3SkX0vLUwdTWprxkvTfnm+UkoEx6N4GgQ8rIiyAm0wPOwrPY7mXIc29thkRDet6
tY8CmOCdZFGrZ3TqIz6NrjX51Q7KFSorPJ2TOBWmSXOqJqV8q0cSRqRppGR041oYB+sUmz5UbUsE
69SKKNxjkDqn8777AxiXqS4qQLEOqRJhb8p9UGTiUVWeeKS0eq3MWIcQW/W7AK65aiCdYtzfki0e
LlJIFsyGSdcCamJvRGz7V8RA/tUnzWJd6MiFcqN7C0RWfGZ5DqU9Gb5DN6WD57uzh5e3DXiTi8Pc
zfZ7OyR2gw1dZrlvJuoPdjqezODmW4l5UR3SmYUixvg4dfIUlLb+EOYq240dAfFpCg0u6qZ6a4SN
994yx66yeZFqJDgEIMCs7/shRd7qegielBkWZ3ipOYw5T77PUpOF1lrykkxl8ijM7td9v12l6crX
qupY5YlNskZsbQoq5+f7Bq8m5F+Dby7qGj05SoXQgQLm/cH/x9l57UauZOn6iQjQm9vMZFp5L90Q
qpJE7z2f/nyRPZgpUTlKnEED1b21Vc1gMMwyv2li7b9+7fiPCjQzNI0qygj//fdB6YAwiUp0JYqG
mmfR4XJzKHXOdj+99OQKobD//M7UgUsy4FT98/T//PtsGMtNg+TYf/3m7LFNfS2ZenyJH/SqSQi8
a8nzLyLsMi4C8cfxfx1/dvzjeFry3YuVZ0Fu/V9/+X/9u13or2TTQNdMLZVFDjprq2OzfhN51X5s
0ocgLYKLCUL17fEPH2S/Ehg58hu5cZsD/r2C47k+/rvjj9QmU9Aby7/+5+/08vQQTzXuJS18X6jm
Z+DcJ1HIHDYGRsRIVAq5rH+ZKprVWqDSKMFV+rTNh/jRkpP3IsOJLqvWNZ3F30HBJ/Gs//M4dYZC
HnyldeiTIXaR9Miw9ysc3zl82Zel0CtZ6Gl6Dub9EzYPmtWi6GoZMCtphH9/QyhBXpj1SeFWmf7U
m+NlH+xTxzqoIy0UUXeYLNlNTOPLM6T3LoQa1pgPv7/1aSi0w6pXdEGmnGO9IV0lQyM7uRsM+qMv
eU+TY3569IMs6R7hW9BZl2rZREtsg1axNt79/viTMGg8HGzZ0GzVMPQZEtsDmNVOXVi4eTu9Y/j5
VONnAbusfDOwgCDf/dA0dd8IxSO/aO5sybgwTWnbl0ieoKQ8NLDsVVLCsR8uUKRZhwZ6sIoWLuBS
rLwoe5OD4Uob2kNUZX/iTlLO8FVOzp8F0REQNP8Fu+j7N6QHUoI4BEqWgo/XJel5iEn4I+eg2PUh
GN6katg5mnqLVOKKgO/c/AkPvTkg2oYSAtkBTguz+P3xflJTPBlZQulgfEphSrHFdtwueNR6tBfD
MX8upvI9ybZo3d6blA0XiEx07tQZa62pn9LS2YOw3I6OEix6o1s1U/NHS/WrLIjuqSutssh7+/2T
nyDbwm+F1iCr4LeBP8zIIqneG2HYt6Ub5TKkrLZ5bO1mk9CUTwkbQ6N6r+vo2Uj2HrJBg/9Jg2E4
c7Sc4NkyBtCvtqorrPo5YSVGeDLLzLB0x6F8ARR5qejNVuulD4s+/rLzX33KJ0i6AMcMwSd4GsFE
SGe4pVS/TCT/Ja+NHXJON9OoPOZQ4yK0NlM1CBe1gSiT7E1/VdjG/KhBrrLcqkTo4LRIfM9M5k9q
JC8ivFtVeBrQoWdHiFpXcZRRQCbQSDeodgyag8uG9ze1vBstRnGMuk1Ix7n05Aslb9a/P/54KM6W
n2apTKEqC9dTY/YtvbTwa6frSjcpPcRGu/ZVdZ6U+lDaGaIT0CYWSYGcpVGn163Z3nSCpAuOcA3I
dBvzt9r6wymnlywxnzC0MdcDjvNy5xTnpkn9uU0YJ3YnFlGE4Qgi+b93Se1PakhgVtLOkQ66D70y
KdpXLbMffGuXKd22tp2loLLiupLqoMDqqjxnRfrTwRCNEUsXIo+QvHRDnt0wSe1nzhiw6JoiFeAT
RIaQVXxLyVl621qRih30JG5XwxjuOjfqkwe9tdiWORAORa5u5Z4mIcfJwEc/M0HmCWKFBvtdJwiA
6sy19H2CfEzHGiPz+SSFDmIoukEl/6+vamsw1Fjl1B0i9eV2wJ+pQeVpMsLlGPeRG8QlXBmkzXoD
GInT0CeyvY+pARjseMhvA3MFsRv41/rOnoL7ug2MpeWghyIDmIexpy71THkcncStAGp62H840Nr1
4zOl3KFHouxRsHp20GqvSvnKMNHjKUschhBce0DWbwugYR0TTSOfgoNtKGg7vWhQ11dhUrxKmlUt
7Ey5ymrzIUz0h64uttNk7VBexM52aq8ExzMDyGv2MldNubXL7tZq8wGEdIbaSXCGw3LqvuCmA89o
gLlHQW0W1SihbNa1zUpEgu66s/p7cWeEcVctgKwk6Uq3pmvUtJ57rfjoIPL/vmGP9N75hrV5sKay
CRwo3t+/MwXusgtas0R7ELBlWdb7mPjCVM0LJengicBzNyz1JRvSmzhhC7S2+SpnxZcnbWzfg06Z
EcOmxt2Qps9qaz4kqENH9HTQpPfprnr3VhltfE13DZ26Z7yc0nQDi3NjtfoeSvKV4wGCMAp4/iVa
Vst++DviNCj8syB84t6gGDvujhFICD/0l8RiNwHUMWCbrRsO7Ibf58M4cTAg7WqqOtc3BW9z9jlA
zfehMwC0p9SNzHjPgkziFRzdB6TC6RcIR74mM/xligUQ4Lrsqk5bbMJUbi4l+PDa16bxwO3SdM9Q
y8OrvccBtIOf77B6dB2RJ8jxlMrjBSaKF3LluJJCgYvcqDXrO1SR9lAZ90jKueg+PPmVfTFlgoGQ
arde9ZwgPQ0ePDfJTnq0iSbJ7a04W7co4AFSXzjBU+gE7UoUepdWXDxAWBwXpUnjuLOyy8oO91Xs
nGF+KScOC3iBcHSZOc2ExfZ9EaHglSlOpNAoVTAxo8PWTNKLYznPuKblrXEnIBFOf5A7iB7RB5nu
xrgJnfIBaEt8Jv46GsHPFrSu8AkVlAEIguYBUFIrFOwDqXC7vF8RIoq2OxASCYOv0Q9SxGHUxyi3
P4MAJGNbPFLcRS8e7y1kJ3A+DEZQwmPx1g7mK50Dyl4YQKLFBZqLKmpqtgjPVYG6kLvyyuiwm6ut
zzKWKcQ52aVtiB3SP+mG6kE2w/tE1TcoUvlnVulxV/54SWqe7EO0+uU5px3N6qjqOq1wLROSjHbV
yt261/trVU4ApdjdrTOkrl1W1yIkqW1kujIiFmB/Z2b7RI6kC3N6rgqh7jHfLUpCcyMo7MptiNvX
ZggiRBvRS5MVEM+D1dPLrmnFGqF1JtAwTi05WyZLsWxgBMpcAqKi/mH3dVK7TppiDWt47SoBP459
fb4GH85ZXtl3BtSyRT5q7wG0acu6SsPwq84x6Zp0L+TKsVw0S79aaHgQc/JVORAO06G/1KVwMQCF
WEa93iyxkmKx4kqqogxFxQWQE1WXevzQKrT4lB1S9R/Y/1C5xoW5abRNA/bAkx9w+8P6chiGleZA
/KJncq1plNjyCBiYjd1lUTUPivekWS+9El1xELtRZ+2rjJJAhqfQQoUv15kSqZB05rup4lifLyBb
1skP+HwYPcziNM1El77N6hpDFBn2Qf7oxIDrR+82L7srqf0yfEWDeIrzBkoJ22RyOF6ix9zCrqww
L0ljOoeeYEFj3FbW8D5v2gJdiDIBsZwgK5kEvrn6/WT+cchwPSm6Rd/JpOvBf8Qr/csvzUovVEYi
gnbsXohYXrvn0hTch5BEDstIREXXILrWkOjpOn/pPpXE8Aars7+OIPT8PpofCYMYDdxk8iyxBh17
Rjz1oKR2Q2khFu9NFXqSPhFPfqn2xaGJFAQty+EwBcb7ZGg40gJdHRQwCSN6wQvApOBWKkrnsX6v
VPVlY8rlAm2hXWuVG0Nqdk6QgzMfAeGU8UUHKWrgqDdbYU0Cnvn3F/lh93F8EewYDHIfU9Pm+goe
lpB67DCtnQaZip7hIZSLh8SoiKvU9lA35X2lxddxou20ULruq2ozIVRTKcFrCYTVQ8yjJKege/BV
cLPJCSln2GTI7hsf5NlAU3QTo2PVQOnOsHZ6HG+Y0Aut1D8nEyB0AmO2qFln2PRAc1hMXQUfY8Ac
wVnLNaXKUU93kwq/WYNI/PvL/zhHjy9vyDp3l6XLP9K+MZCGMR28RvhY0tasIuJ9a2um+c1x1C1a
kC1dOnvAUElDjyz0LiOkb5zAvj0zElEW+HdDHkdCKqIyDstCt+D76m6qviG9zRt3RFsyrT6JSe8o
lb/DLYi4672tbyp/I39fkTEsMLzJvJZZLYDEg274fSwn1zb3uKZqyDc4zM33sYAAbTkbWRJa1r0i
U72C/rhW1OHS6rHEAmdVoVsnG76z8HLz6G6L6S+NfgU76dIuuGxVWCiUqzSUkAf9SpKRRfLjbR3q
l6hLPRiso87DXoEmmYFhybKQ/v7+CppInebTCYqDy8mgmuQc05t/Dgt/LLIBeRcUz3v7rfBdyUyf
fIQvwta887MNY19zhZBGgU2wB1NZDpYO6U9UPaoWcj3CPADNBJ4yWFiNvsd8jqM/OaBMvyKMQby9
8ghpbwusYQKtFH9jvGx1dX9cpZPjl2eWqnpqgVj4qJl8GT6LPDtwSj3wIgnhT8LCcFr1CYZGfQVv
FQ+hLhgumsG6Uyu42BVEnTCAralR2c2z90ZOqc531VNies2qk8fXxsoJ3jWzXNnsuNXk3BmYsF6o
LfLpVikrbtyhb/77B/lR5BHrm8qmZaoy/DDHmOWTKmg24UrTIg4pXSf6dGj9aC8ODDuvL9JuNwY9
QhYQLzrQp2WAXU/3cGYI85DhOISjGAhtIyFO8n1Zm5Fcmknmw/5wHLdWJQh47UHIMYWG9DpR8Bbq
Olh/gEV21oVWQqgf33177WE5E+e2e2Y4pz4oJU5OXJMQRp9XagIcB7xe5uyx0UVqx2w71pgR61K0
Ur3q0BiQSmCbI0Sx66byYRigFtTS9Ohn3VJILf0+mh8yUGJybM0wieCp3Bj2bHIGsLKh8CFEHKV6
F0Wwnju+yV+se+2mwENgUY3BRU+uouwix3+q0+k+1NrdKJnk7rr9oXufujbeCOUtUS4U10KbWs9l
TsJRKSAnhn0io8/qTVuhEpYbEbFptbA6ay1X1PPk9oAo9ur3t5qHp8eX0sXKM1TiBlusiH9OgQo2
TevFvJTqZ1y1yVpB2F+klH77MpUfsXROA+NkkGIbFN8MPDh0y5lNY633tdMmeetm/rDV/eCBI+qB
WBGiWMKVWF8ngCYGWvaqEwsLVjjN3W2Uw8AqH8fk/3Kp/Dsa9fv7y5BEYaAWrevX+R81wdUHvShU
yy9yGff6DH9AvNQAZoJWwCdRcstWvwvg7TVo6f3+JX5oyIlPQTmJMgOK/ArZwveh9NiISDggNTAk
Ifn31bXCBRfG8U3qA6wU6nZQ/ZOp3mGq9Sbqvk7oe4uoTpfTMH6eGczJGw4VHRQz0JXCn0LszX8W
BkL5fCPqQ27t0S9VUUyKCv0iR83GmupNa3eXSmyTTNu3ZBngdRL7erJCBzaJeR1H/baX4hcRKSi2
L9HidFzd1rYpADDgB/ZCxnNXXDZGVVdLFWmNPLt3cF+OUMf3Y+mhb/RbXepfEe/3NfOqrcJPpffU
RWxO1/95bQRnrAGfLMAX8JCx2JssNy0iVwUI5oHagylAdcIzzL9G6l0c/yGOhp2pAQjqFPtuTP2d
P8bPQ/qeTR1ezXG17YMEMn3e4uZJv14DeUwRLV4kCCgspZoSQ6K4Vla3Kykyg2Up23eU49ZdjnGj
AuJq0QM6n9LoKQ/Lx9Cf7hBHegpAkddRQwuULPB4bh61xzysSqqseutH++qoXYfpGW2ZsAR4kIBu
qcp7Aw+8Rdkk6KCVIWZKFIUzK72IcA9YZCavPoyXYl8IQbjKbzgT03QxmPjjpuiY+RFmCx8Q+b9k
KXiQJMyau6AjAkFqJFKyp1DlqlcR6aHp8qkLi1Nstg1wpz4sPobr18qn0aTLuq3v05EfJKG0a/zx
CuPrV78wb/P2/7e3d9wA4Jc0xIvYBM48falQJIAn2hy7l0ILJ3OKTVDXy6ipXyC2QZKNX2VJAalh
XXuRuoF1fqbTos+zvuMYqM/AAZK5euZRUW/ZOCzaIBAQgsYrlaI3XYuxaa77LMFOvliXaShwfsjY
FUkKaYvLUFevK2XVIvu4CKXwjzrtpA4Zl9C8qODf6h2GOaH/NvK5Qik4jIqO/rYt38sihdaUmzCw
bqGKrvoyhlTdFs+tJF9S/roMfOuxsOwbGa8LkFesqy5F+SNGYBUQrGFcFdrwBxEH+Uwg9aPieZwE
SlW6DYFP9Mi+7/3SCbUITeDGzWE6NHDy0LnRr2mSqXHzF9GZx1DqDngtEBxSF6C3fF0QG8QiyIsR
jKPAAa4AG0SlwyPcMYw/goMyokiMk8FtQX60SPQyWJVANT3w9FhvWTeJnK7h/dzjSAtqo+8OpjwW
2AXnF1YgSLPIwSvorYupILx7R2l+G47InhRaizwBGbifI2jg9U2x/P0o/NFvZTZw0STjQNvLsImY
v88GWBu79QOf9K8zn2XUkNZI+WnbIQsf7GjhTa13I1gimjbsrMpaqlUlHbJuXMd1XCFAjvR8HRT4
yX+AqvLwzVkCQEdpovfSNZqMxUIuLBJc07zNSuv+qFlDwnImlNLErTqL9unZUcjAsMq2ab1+f4ko
r+o2dZAS4mRx+2n8lJrIpzjaPSlq9RB69jtalKBWetoRcvuAH/rngHkDpic+heydMt6FcKwDsDKj
tFfNv5qmHJCyuB2tZitkFuXJ2sodROy+ee+C+LbpQdn3evflIEsoSkm/f5QfPYHjRzFIvOnAgAOY
5+Q50KLUK7gsGwBuNRX3o+iqEStbzHgBwA9Y1NU3h9KrXgo7as49/kTyRONfZUJRXP7p/WXHalhl
3MtuCV/uzgrGgQr9XmugU2JDB98p0O7q3tYXel6+ysK+5cz7i2T3x/c0aUgYtqppP7TQUgue+tix
RSf0aMCRYJ+J0csh06ddOaI45+k4C8e3omWXNNJdo71RtF/ZbXQHbwvefoOEBPtQnKCW1yVnhqeq
J4ZHowmLMpXwQTuWoP+JHkJO614bJyL3aK8OEPux1BQwtQtUD9dxEt7HVKf8zs0Y4ALqOGL4RvOR
W1spHG7LGE0ufwgAkQssaf2Wo6y+mNTnKVIEzN7qzm1xEeXOZxOTJiJNWrIo5s6i4Az1Ei0zOPVj
ZAOmttxRPjaWEn6BSR5fB0gkYex1G04ePldTB94N4qLswSmbIPfT1VBQ0KQoYTfDBh7ZockakmRO
zTFLr7Tsrt+WlfzH5tpaFBotzDNrQRQbfhv9LHHETn3KjAGHs9J2LplA2njOS25ln1XRvyOLhGXM
NRpmt1MycnLrmHh7O01S7w0sdvDXvB160XGMYPH+PjDt5Cow0eojldRNlEYY+D+rQOvMJs9x1QBt
K+EGMcj4rPqXTaADmdf2iD9tkPzd4GLzLtasb7uDUT63SGkB9rxXsQQLCsKSkvwpQdALwjYG4uMi
oE5BzLusLKx/pIql1W0nw9houf4ydtQQ7Q5phNx6kLLgXO/kmAHP55qdj/cEYnS0T2aXQZfoWmpj
CuGmdnM3yeVhRItYG8sLI5OWfQlwupQvM0IkCOn+4smu/S9fhVHET1XM6FJqhH1VXCOOClBSNNOL
u4BRBvQDbanfUaS/1o3pxvfqZyDz9ioOUFEJ4HLSl4yJ/2AMN2F/6ORm22ZIlhGHY3sOc4VlNaBy
qxvQzgEzoMH/LJnBQZI+lALdpVclU591YqpKZPR6/wq09iIYIO2ztaIhP6i+doBrQUgy6fvQjtEh
dZCHU+iby9n294VhnLqNVE2nnmqYJJ7zpsjkQ8PuzP4/p3eJJ0Rb1nCn1xS2D0WjwYfXXxFJuhki
QMK4u04NsSqKDQLMLNvXpeE9F1TJ7MhwJ1PbU6hBl0m9kPPHkdNN6ALbA0pDnHhKqWzpOlKk9M0H
U6cJ1b8r0riMWjD+4opILecGqc7YkbD8sqD6eGvFfqCuj6yXsSYO9IfjxkHvAWUiT/pjN/KL6WbY
t3IowB78fWpOneuUE03uNJ2O97ywiKkJzNlhpMjZjw+1Lgu9xB0KKttcUsjP7U1JuDQF55B8P/TC
xX1KowNElM51Zv1ol4EOjlXWhisDZB9s+wFznoVWKCuTOXaadq3L+bpAgr21qn0cADEuxAIvLVGP
ARWbSBeoudwWmoF8vok5jf+I7uTWr6T33yfoCKuY78B/RzorA4fl1GgqkaIb+eOLSjejS2lcFlRL
REGol6w/gRPtlIYiNcdx5Bkrcd6l2hY6xB+g+9coEZ27704uaB1clsDL0IHRZxGzMxEPpZlFGSGI
c7ziLYihPqK3nQQTsrOxrTSwJ4pI6GrJRpaCdhd9Lxn1jjEO1knWbhApUZdxT0O0dHIU41FQ2ss6
Rt1ZkJCSmTRIJEGUgBWL7xiJkeYr5m1E/WajEwOISsmVFhKxaQrsx6nqQE2rXrZOh9xfFdIwuU5O
TTpAlmQHZWqRSearGWQCmh19qX6RubCBJkxoOG0VOapxogEbrVMs7aUDNi9LDVPyO0CxiGEhMNnV
05lK1Kn6J2U1jgMZtAWlttmH1SY46Iknt65deBeppR9C5N0dxH08NAHKynuVhBwXyS4aqDcFDskT
qui/Ly7tVCAAml82Zd3S0fOfjQFdd8iZtc3imtLbABPD0SgbLMrzTUQ+34b9bdh3G10YtIhMZGS1
KXVKYqo+m120Cax+Dch9X4TSu6yiYD+Rh6sXbfAQDXfGW62af0TG3hXJJq6mw6BH+8Don9QifECj
XPAwLBQrylWj6U9CB/73tzt1thgAqri3HKEcLK7rf65jPZPhc9lO61Kzd3vVv7WC5lLo6Yuh1hjU
NcguydG5OT35WCTkaZ/RBKSl+v2xVd2j3VhFnSujBhWJmyUwpwfLLJeyMDXV0Gpz9P6oki9Lzptm
oaXH5Sh+QedKF/VRcVFKFh5e0R1y+Lf8I4vbRy/3j1cpJIXxtTOoWHSjcsgRFVHnkWXWuM8HJNcu
fR2Ifv5URt2fTkrxMiw/leteQsgft/VzuLAf/rziKGV6mWNa/gjyzqIeIxxq1eqyzhXFgFIP77NR
PjSKeTj6fKvmVUnlKryxqV41Nf6VhhKA9zFumsa89mm4NwNkFlPMCA4YmYMUSO9A5oOb3JUES9ky
DbvjjHSWiQPYH8ei65d40rOCAETeA/Rig0FK8HDmQfYFeSbkLIqP39fSyZ1CjYRqDU0wqjXiiv9n
MVl+PYUDmoSualGjS9MXA+cGi7YAdKjngeuAXurfyu72hZJfltp0k0DAMaXySSCkwe3d25PyFGjW
hZJtW0Tjc8X8g0La8tjZDRzRLyW7qczireZYFzjDIchuRJU2h0u8iHVkS8E2WG25LSkzet65yvip
i0anAmqSXwoA5Pw8sr0qoaLvYQSodxnlu/AprIMXTc/ccpJei9HZidcKDGXTFOa66KJdhJZuVjtb
xQ+3uoW9OCKTv0+7ojGts9tPp3FOHxboOT3p2QGFNgMS100w4n8R76qcEgTqJCNqykO2zjTlVjc+
+xxBf4MKjDhqHPrFrVE8/T6MU/ndv8MwZ/ddpNkNbY0QwYEClwgqmyC4rFeBj8uITzTDv9A91RWf
2TCVF5P+zdLSUtpm0yopkpsWR2iUmVeFdR92xabTbwoEKqryTS283e9DPf0ZTRgR1PQsi9LH94Wq
m/oQO3UyuvjBQt8ETQl35rqgYe8p4bYvqkvYCiKUf4k9b5vCJ+gI6VHjLMz20qJ609TDma94ImED
k8RnNGhV4hczO4gVrfV6BxAwWvTBIaHFIoK7gAkLRbqOJtGZKThRraBCAlKV84jC5nFR/bNXg6Dp
7QYxehcU7Fo2q1sliv+WnYSwRnKH9QuCfvlKhGw9BdYzzxbJ52zB8mzNJp4VKFl7tlJs02u1rJXE
s4Wr3E1QZ1/ilQ0el2vKQ23Daes7N2jRguqTHRKUa/i1CxkPXo0ukXl3ZkAnrnhDxmsGNKkFd+O4
tP+ZDAMd4U6Ww96lhr49dnp04zoJgucY/eNu2sVxRtToOlwYMihw1Bku6lQB1a8h7GTc/D6aEyuB
wSAnDSKc3uIcDI7yswxCs+zdivjGKFBJIRHUq36n4GtRmtH974/TxV07/xqi8SaDjpRlgBTfN0NH
1mrYpdG7g7VJW7QMQv05QB9G4DnArzyUT4WJ+4pddbuuy/ZRgt63wN40gZcv6iy+xXh2hQg7CW38
ESXBDlf4yk2tdytsFn4bHWR7LRk1CMq9ERl7cQcNWCvWZbXtEu2PqQ3rOqoeixo3Cc4DufXwaUfy
x5CvWzBB0tB+HQEFNEIvpcg5lzuc6Hay6cBzOYZOiD0P74Ze0SC6O70bczSOdbFLneDaBzXb3QWV
+U7CuqThvOV9RONTbP5iWNQ9EIL+hsDjBfv4/dFf6vfPcjyD5p+FWrvJJSMwU3NKTzRYLamvhKuR
gEpN1q3WZdeiBbeQoXmDTHyn9bGp4zZcBUT9KBPcpPgpU22OovKrQORh0gJ8QoLHFsFCLtV6QNAx
GIDx4W5GKpJeQHYlpLz0upKG/VXgmLcF2KTf3+NUC5PqsobtFwctcfws1ButoO8QsEbxSwvBlnHW
CncI0dTtSudgJsq+gfpJHxMikrUS9zbmC15MX9FKziBuT80pLRwA2yS2QFzmTLFwRKtAy8zBzdT0
MUilbTxgSQtmAaWkjVrbIMithyLtlzp10hbBLY7J295qrzEIoQULND+ObgSOq7P0bel/Tkpx6APl
GS82ADFIntHwwCCWGMzq9ZsxcK4aR6aJpp45vYW133zPCswBlBEMOMhNZpGWT8OopVA/uL3AWzq+
fWnmOH4qhtukfO2yf9M7PFUyx1ya6Heok3fntfQhApSGULdGKK9+xwfhcgyrtYn1GyfwJU4wb5Sn
fXIrF7LPvlLCx8jIX0x68Q39gBjSuXBmO4IUirBa5MPo1lqJim37gsHjW6Pnn2KR0f5YN7r02FNZ
JgJC/vgtwpaDkCAl37UOdoP9NVYSlyNC0ahTu8PU7KGjfeEacClV6YvIqSbDutMm6UPOloaQzezM
7t1s1fchMC+btridhChKl10V8EGoFtfLElfrRZz7b5rquYqFRq3Rs026/t3s+od80siwtWt+CZ/u
LLLp4CaXQ/i3jPUHrYQGOWkN2UFFgm5rFyJLppdLKwcsoeX5V4NUrhzqLosRliwVOPpRbWivfKv7
NNLsNQT6EqrLLDtrCiRCkdkxYHIoOfxhcEBZs7iglvu483KEXCpQLC1hB2fOTsy2DGp4ehO5TciZ
+/umPYVrMRXHINDlhuZeECHnvxcicgqT1vbIbBGeH/vggkyW9f62T/orcSHlApwb58khktpFArZl
itG+b+V6Gcc+ye60bdPxKtL2Q1MfTALlLHm2ijeBcomb/MHwgsuIwqehZmAdVZL3BBoPlRhLVGI0
3Ov5P582jf+BBa+z+P31Tu0eAdE7YmJBVcx2T1FldaTXNf0gykV5022VRH3rRY0ZAzmzCe+Ms3n2
iUsdeAuYYVuhc0ja+31CUXnN+kYmmfYxRqrAAoi1LpALokJW+vE5jOapZaMSRdKlRLQSvNT35w3w
xXyjpcVYEHtLPKOr6PL4bsd5FBvpRs+GhWrZ+98n9kgmnq9W0XsigmfZcD59f2yAD0DTI2DlFp52
cIQwVL1Su/ihGHClt+NXiCjUsYitExOeSx6sRCKH7cybRNyt995mjO1HqABGIO8UEv//y/AYGhc9
6NUfnXwdfQN7TDg2R5qBIZVeWN2P/qcRXPdN+4WVmr9osorwfiEqDJa+UJNy1apws8LpAumAx8oj
remh+YZRceaiPPnFwLTRTxYFmfmRjlhzQlBYseUK55E7fx9SBTJRn/aLbjmAH1YDXO5z7cxVYpwI
/yjDYDiG6Zuuwdz+/smQsWyRZo0Hty1TlQPwTzE1b6VC/XQYnlJ6MBk2fm2s3WMd8eWHMb7Dfvah
Cm9F2r93Sb5r0LlMi3ht++Vep/jqUXYMU6RIkgKlX/UmjPK/4ujwRMLuDXdVFF0gFXWpwYJaxFVx
r5M/C7RKgDHiZA7LGFSMgLUEEvYVXYzZ4wgBobspy/4OleQnyaK7hsrFF6QCbvGvPC/XaatvJD3A
eqp+axUMgtJs2qq+ea50dax6f1vinIkaSCyHfQWudE5wNw1JTszS4epLU6zPin1baK4z6l9RCw9X
MrprrWyvsoiK7gTzvemRH7UWiDJEU3HVV+pFrGdXRKR7Bb/tha/Fu2wCYOssBi/PgdHGj9kEKoqc
UwArZTCL5J6PZzaC2Ifzl/hPIxauj6LPc/W68yUdOa7RlbFsl7bTH6YU9dFuT9qF6Hh+kANrk/tw
GKdkd+bZ4sb6+WxRSEVJlZrY7IxwnMEUbCPKFSRXka1et/W4jzt1U+uugIsrgszVox0EoriFPFY3
zRlU0Y90j09II/q/RzC7U8NknAx1NHl7qo+YTR5suVn2ifL++5v+bKCI5wiACGUGrO/mwCF1RANY
bjXeFJyUgM16KMyQVKxp07mdhShyGDTPUZRUKCVSNaNeozRQyw1rXY66K+KojlpEgqGiCEKhqC/b
Il1ZgITOjPTHIcBI4dJSCYDKTVlkdl2wcRCHoZyNq03yqga2W3D+hSJoy6jw45KAzbHMWaSO+fsI
SSXAflAftL0tiCVN+mQUIwQ/C9dkPmKsVHejl+28eFg3Urcu7P6uyN4NpPN+H/aPS1WMGtIhJRN2
o3lkO/0TpahR1CAfZyPiRK3EIMrGTO0myIp1MSQbyQo3vz9O+VEzmT1v1lQPOwcVSd8b3aCUzMXU
Tk9TgNic4J5U/ir2wmWJqXFgAacT3+vM039UTY5PB98C4xX61vzgiTS/DQ0ZeUVTr3ZjdRHq3iob
Mvw2UVIidRocf9UgL+FLzh5NrgPaQRuReoi9ZGjFBSn+uQk5dYzAY7Xo5Ise1xyeHtOwzceeD2BD
FvbM7kIkHBVzIDoIOD9ei5JFNmWXZtZgUjueOUqOnc/ZUSIyZJpskPnY0GKB/LsAksZGTS5jSkhy
SLvAXBuv1mi6tWLfIxWxzyguinHhNnQbooljE9iJ8AMW44fiexdhXl2IfM4oENBVdhK1CQF01mXM
4UD0TqnrmPqN1wzrBF1ZUbwXWaGwnBYHY4RXddRb7rH6LCIakVqdN+z72QUDy2NYJpUprhzBep69
pq1DUcCUDdGfElmjBO8eTSBqh52gAogWdRPBVOVQETwoMEgrleP79+V36jATwD+0Obgy5B8SGXGT
BBDTMdQTMPdQM5amhd5rXh8AECBRuas9GtN0W1K5Wk1jc1fQ5ejMRYKOQwf1TDRjaMTC/TWgRtMt
bGF4AXf/fZTig/9YEJA9MDDCi17/sUfCsjWCThld3LLuAzVYUUW5LlFDMCbItMB5f3/cT+A6X4Zy
Lcc8H0iFgvv9y4SN408OzmxuIQg8SmksrLR/mGS6N17uKj5cGAJagQURq67kPEW1dymOprFy0C4o
zpyIP3sBYkCkbgKHgrvMvJ/HIV5EaHLjVYzBA87ZjkdTHhDkMP2JBTnSyWPR/DZAKcXIeMXdLvJY
U2hdSlgu5ecwBCeXLncKtmwKdYIf0ZLRj2VoEdO5RtV8JXb3NCoGUneDTfN4lGDWFOq+1MF2BQro
9Qg7K7BcC82Oz7CzfoIDxcSQ8AnmIXVvZ3bnm/g8lHSQ8IPU1FsZ2E0RbChEuPVwZWvBbvTDR7Hr
xRqxsfw7s05OrUsLqi8tRlk0HGbpH4pjTpBGJb0RW33sNXVlGMECp7eNqCDhrriso3pT+NGrUqY7
ub2qJQvLB8MV6ZHYy506wJA8c+uf/DjUu01aRrYiFs331dv2MEGzjtU7BNRDogHBUmRYANFoRJ0m
B5wKDlyKvAtFfxmc+HjCnJmYH1kPn8Vi31hUGwhAzFl1MNf6QTEzJkaxto403viTvzcLZSv4NOJQ
F8QCB4rHkSBZFgHUY++61J4a8I3CnSwBX6GZ6f9j7jyW41ayvP8qE3ePOwASNmK6FwCqUFUsUnSi
SG0QMhS893ifeZLvxb4fqDvdZJFBTvdqFjJUiUyYzJMnz/kbt8oqD/eVD2bNU7w4jSdPwjY2mjCv
dQ2qIpk1yj5cnooFDeQEeFoXzShvas43krjLon71O99ic+4G8uAWKaDnXNV3Vqg98fgsamBzVOwJ
nLNjD+3u41Ptm3NL05BeIAsifTt5hPI4FZaCptRGxZ5ujcDwei41OujrGWKh3fb+K3vzjZEjGuS0
a+PoZCG1ZVBhGUbyDDfFXVN4jEY2q7TgykmdpYGuiILwb7h9f9g3I5tJkkGiR9ZAIeXlZO2qmuK3
zZFlPXettVqczR0Z6dt20M7WfdCuvq+woxjfGu3XWnvNKOR/cBFvPus1nwdjCz/qqbH4LOGYcw1L
adsk4Vh7zHSyy9X1vIPzWBrFUwBJql9jbO3juDymkwx4VHekWDuute21vNWYs0sl9oNE6M3oBhp9
pQitB7pTXnUbR5hO9ssMo6aEgbxQzVIdo7+Va0zAbPGwIt1SpuVMk6+Y2uv3H8trhsS6ik2dZhUc
uNctq0GJp8Jcp2Cxp0KMEjr1rK5a7gKogEkwn/Vw2ho92NXT9zX8YjiwDdPYS5rqYUiDT4BVyQVE
5SR290T1MlrV1/XAXTv5mHrcrglE2vQHROzdgfpnuvJdrEW+RyPXNW3sMztf0Zvb6qkGDAxg5SCt
uWdO2aHi4CX2kxU9GO2wBwf5/s2/HUXhi0EDh9HOHy8nplXSoA4xKN3QTnmanLoZ7UPD3CaAFaRs
flj/HOkfG/z7es5bg/r71/Dmmnx2CSchwIInmouBS1iRems+GwTTAY+R1lLpUXUHCeMeofQfJBuv
5BAIKDRRKC7qAnwV9ZCXd14sgLCtaM22UDeow+G8U5PzIAZll7Z307LgbdQ46z4CyuwaoeIDVIJ7
e0bowrgeMT5dz7xsblKSXq7sxiCbgU/CCwhsBEbQq3v/IT3VWF8Fc1BOqCFQFUVB+uXlSrPeyAki
3BsdP00nalJMkkg2nlgCdncZ6DaqCGv4nnYUq3tsHRQ8MDt6lWskyVTrZ2vA6K4tX0ThB03f17ho
niXwFwuzWIR+5Ve81riYQ5J/Lq4ab6swgAKEh6h9bU4ABKMZ75EV24tX5+iE0tM1plX5JbDVK0nX
t30a/mjU6oBGwoqIWw8neYSEcYUiaLIuHIzuMzHtjCL3stD4stZYpDgCYJVIHgJuVwXEaMMMvPcf
+Vvz0uJwyP1QVAD3//KJj0Bm0bjv5k1cCOjVpR8A5e85JMmzdVwXcynjEcOv94d9Mxw+H/dkrxio
daJfQmKDZtb5oKTHNnIlIXkA2bRquICTeNVxXFnZ0zNB+d8ZHYUyggF9GxTlTu5an2ky2jTHujA9
W0ILuPoMMBFn4HC6kOXl61rcAYG5EvtXCPYHw6/x5nSaU5/E9xQ1OZ3fXg4f6UZTKSouwtGCQY2V
jfdKGRkw0iz5GOq2DlUph3U8XZhZ90nrgh2owsWBfCG2eaUOv6fAf74wuG///l98/aPE7SYOo+7k
y7/7j+XFt/yx/a/1u/7xv/7+8ku+6a8f6n3rvr34YlN0cTdf9Y/NfP3Ygvx6Gi58LNf/+b/98D8e
n37K7Vw9/u2Pbz/zuPDQnG/wfP/jr4/2P//2x6rgCXiNifqfzwf563+sd/G3P27S//ffxePb3/WI
gDk/RfuTJIGMWkVqyNbFumeMj0+fqH9yVrTQz0NrcNUO4ZOibLrob3/oxp/EUY740Oz5yCQ8tWX/
9In+pxA6IGzUxtRVYcL6438u7vL3m//9xHkif339H0WfXyLh0rVczGkhSQbfROAm7WdyUsc+2bBU
LCqUeMQNtu80mGeTgqQhkDG7Hyt8oLrBHU0Zefi+wztVwVmrz+kFpLRZlwCIsqZ8l9tsi8CG2JrW
YjjPHuVbV3daZFuvjvo6cg0ExLXx+XL6BlGTp1Urq4jWgVTWQtD5Bj365RIzO08qNgb+i4piojdQ
frByXpU4lKecVlEBWyB4IE7RfV3dYiEfzIorRuT90WrxErRCHG3sfwaa5g1YghQ4r1Up4uOivwti
kJSdpY6Xgxi9JkJCnx5LhzC2eZhSOBrQX77aAhWaftJ0Z5bb9oOHxTHtZLGjgsBuIcPTB9TAof/k
aXFyNpJMQolDFV18FnbdHdpFwiMWXyoLRgFp1B2TabIOcDo+67Mhn3et7nBOTbfzDNdnNOTLMbFb
zCi7+6FMjDMdb54DRG+zRaF5nHezJvZBg5XWNEQ+nOB6FwfGbpLCdBtI9k+MYeGP5cnsp7V0WHo1
P2hgEo7KkGeHRVXOaQDA6TEMbyJB2Rpzu+nSykazXBTOoMdoZs9CuJPBxdZiNK7UGdHAuFEO7QA3
ckAKLJLDTzLtdT9onSap4/Mkvku0ZDqIILtJGw0P6FlqnFygdIdhuKMNTbO34ib3+jxSnXkW4BgW
awNBrnfjYlA2CqrNSt7Fh7agSzRkxi32Z+KA2wb+AKNyRFnFDKT8mOuSsYUG9ksfh8ktp6bdTBIS
P72t3+t6W7iBnVhu3+AjugwAxLTC/Cz6tAcgNQOpngcMlXUD3nlsdj4Q4c7phuS21ybLk6SsO1jt
Edrqoiv7zNIXrws0bIjp++HNGBbOnACKmZZ+F6dz4QWleqb0Sn2WRlgVLmgs+x2C6OmV0krRdpKM
mqZueovB8+UcoLu11EnAE7K8TLSz1yn1IaM0x+tlpdeYj9S9+pCCmPb6iYJdOCAhyavLC8z8LNyw
Z2asTBcP0neCysnEogsTcVZP0y2ik4YLM2BfDzqmkhjN7fL6qMSlvRkxhMLbYGsteJZ1BvDTGXvN
Wlt8q6nOqFjjaqzatTctSOJYSkIZDEXDMsYCcRLBLzpScHt089hMkx/0fbDFMQVHWcXAML4vF0zz
yG8ttQWGgHxgKtjMJixfl7Lw20lyRIx14Sz/gB8/E8xqnMvhtWz60tjFKkQgSScdFU5qGeiGTVv9
nDrULuwyL5zD27LsvycWk6ZQrsYw+yKK+A7L1TtK/j9NJbhRW4nyHSj/qryvM/1mzISnGRXC5rY7
xPDN5GqDjqs3l6ZDq99NMMQd69Gta/4u32J65uuJurUUqGvG6Nc9+FdTdSyLfrOwjlOJcTXspCVI
j0ogHQHNHpqZNkuAx0oIfSNSzkck6TJRIDY+bKll+blk+BRmdxYEHLpDpDtYaerFGWfErR1jDMdC
QIfFUQfDkwLN9Qi5ONhKtB2jAtvM+VyCXdWbqpeOkEzwCZ2WiaOYJ9BQy6Nkt1TUkhXb162CVB13
M+JyFU5bRV4O6B34EP0wHqgg6eEuOKBb17W+Wp41WHxRR+Y+Y38xE2+AFjRZR2h7zmA/FnLtqmVM
WtuZ6NlOZ0MuuWZbu5j4bWoN5OGMeSuPJ0MMqcsrl5G2Ov8mGsvXcD+3rfrQGbqHyLCjCG27hLU/
Q+qq02hfpNKZiV3r3N8llrYZ9MaP1iNF2x3Utr2xKmwDBzXYLu03XDHdSU126F4j8MM5MuA+vwN7
cXoq+46YTE+kw0Wv2+yU4XGI4JJL+Ka2ga8YeHTl0eXo5nZ7OecRjbIiPM+DRKwTUGVXBXxEn/Nb
j9aa1ODwZRtosGft/KDRKuPviJtp+B5kKpoMqTQG+LlWV5Jp+mMfIzuR1zRkUZrr6VYezRTdkwEV
212jDfaFmmf2RSj8do70ixQtrr2kTKvh762Uw5ij2kd+CWXQRX/A2oW6gUBZeRdrdXa5IITzSUoU
r23YyxHzhe9AHl5pQeulpjZuZzFWhyFPthoUBUcKcAxrRXiF1imwLPCuxhx/l8HouJo8967eZL27
xJYPRafMmhJPaxnHegk3dziXYXwRq91DqVkbSFLKVomVjlpi8EvDxO4w6gQ6jO9xeJ107UpY0/lo
VPYBqzAsXVWIgKkYcaSOpk9QarHsGQYbY9JBvozHzu/68qteWJLLZSDJNLR4ONGJPbZteZ3ldJFL
gLqzLaN0J2iKQSy1XYxi5BGftzg7V6VqOYvplFDEsb1+sD5pY5m4uMorx0TN7Z1pgXk18T93QrVr
L1RVjXFtCr+F0pCeNZKGcp4WnI2C7WiMYgWnnOZWhhkJ6qW8KQsgUGpsbfRUkw5ZOEZOJWe6Xyg6
0Di48T6EV92FDVH2gXw2tkO912AS7NUF7S9tLkq/bLXzUMPbLW0RAAoz/DgTRYWG9cDDiy7VZL6v
66H300D6wUjWjumDz7YOXq6qDWk7GXl7pFbVHEesQTfaSCEK+cu9nPcwvuRl9Opols5zxQ7OC7OQ
zrP1N2UclX1c6Rf//PcpU1SvKvEbYUJUBwV/FHlB7VGIZnDrKgd6YdNY6GUgKr0V/cLbR1yU6tLs
ex3lR6rJI+5eaaQZrqqnE9NYYTtts00+VjWBM+aB0zL0yQt1LCM0PPiK1twt6MmiGImE2pNn8NDC
Kci0CofwcQU6Gs3qTrbtx17dpWCPVRVwbBGgQiNZwWdtSSkJSfNWMu2Mixfblp7IRYM1/JRn/V1s
tMYxkafPBRkySUspDq0sqb9/a3LelCVKdLYicdasv6m4B4euHBXDvgiUyp0iWiqDro3+PKefp16t
N2Y1YYgcKd8YJHONKvqaWFK9VyllufWcD77RfR/ZrNBKkBSvMRoOv5WYz0brN0HE3EOU8jiOfe4W
BNGyqrvDLZZMIM7F3h7SyM+KYmb1RFcwQb71ZjBjUzY3bt+HOm7dk3CiJMUuLVcMvIcNWDC4ygSp
mbllyBRHJ7N1y961R7RKhkkCbhU3n1EihbCpismvqynwBwPgzQLfSO302xSJ3C3unxeaHKFX3fc0
Q1eTWKXBl9tmsViZZTudaaR+HC93XaZZKMQJv1c/pzEinwn0d3fOxbVMvNmHWnKj6ogq9fiODXM1
uajD8krz6nbOSg9XD+GoFT3XNM++Z8mqqqyprTsK7UE1MCu0Q6RF2FKve2AGkMAygNFZuq0jrGe1
IFP8ATKZWXzS4uGunzF9ExxW3Ei3vuQannaIlDa7GR1IEmkEmgXmlJAeSOCMIHC7xag8BBWYUlQl
cx+LStm1Fus4ZiiMo0jwpSq16DAjmt0gH+90Pb+CCZPKprvpNSK8lY+B0ywNvb06o8fVcnXzvJ8W
3KN0G3MFi44z0s9L6o1T2WK1tWDNZo/lLsKTVEXMWcvKYWf9DK3OxHtxPC9VTfXhaRoOIea6GtHT
ryuDnYhrWjeNwYUlMXkyjFpI8LbwZqmQdvA5XbqOTlPHpQcu0HQlLKidXiEYlrOEZrp61jb5pbpi
9uH+Wd6oUEaPOw13ovCQIMqCO5iG5ozFXdVNCbaWRcjenlauYT/ooY6wqrE2DNE/ssyRiBS1DmZB
6caCGwUyVt9hSFNtiy640HHXdeHl1biNum0qh26plRhOlBZeHVFyGOzG8LQmxTUsSqNzg0plUmMs
b1XHLldqD2Pe2lHieVvWpu6hwZD5HerD5ZQ45lpalOAM7HEb9SqU1NEVrDEQCAp/mENQe6l6hfbC
r6jGSde0unqXTVbOcQ14KWYP16KVnC7OaEwKkthuKR4UsiS/U9vvUS//qkbt0Wo5B/OidpYuVW40
1TcJ9REYHzy7EItwJwbpsbVa20KiNHStJvosD4XMrqoHXgZowLOT5HKwUAxqwwRLVEAsrqhlBDpU
M/NqVBnKONnFcQobIqt0FNWzfJdheJuXiUKu8DVRpMHPw7l20hbfbDOdaQkOKtl+iL49Ph9nZX2L
FzMvuFaxq0gtN8/thI5DgIc7diCwS6HCyWKziljhusA2lNz/41MV4osL0g8/yMwoHjKjzTdxjaxc
UCCiLo39xUDmTGiVdnmFW2wHoMQetxqLyRuThzDVUDU1OBQFxqOdQswhmwgSpAsMMxm8XIQyWMmU
5BJyJiJg2Y26VInXFuI+GlKGyscOTEXzpbblhxHXJswvwWJJFGclOYq2drR8WVTZ4/SUOWaWmhej
kexwm/tuhPgfR2gApWChNmmxXIeEt21sVKOPqsV3tC+Q1WlIiQIJKfJKy52eDdefjJIEQdAVi38A
pkm9Sm8u+lyzd3Yk8IrTECe3rCbc0rDAxEiOH0VU30sQZL1mVTC2CqgKac022vY9hn66BvxJa7+G
JqaTgYTt9jiq3wQhSeYEd8jV41NsHSd5NxeNvK9QPSF1RmRHX522B15l1nHdIaD4pQIxGXTY1rUq
IU0MgYu0bLWXJMovjJke0ofQvE5HYW/a2Gx8nf1eisJlizzjeUV7G/oc6ouUfH2tFSCv9NBLMsPC
uFj5PlmTfiaIqh1gy0MxNdeyGWZbKNRwyIPOxKx8wMMqjBaGrsHm6hUz1MwLz7QXH4mKaSvlc+6m
VOcIXPhG9U0F2qEov8QqXqYI4t5SqsoPefwJVF12sJPu0QSJ4S+SvUU24VeGdJNOWRQT0uDLYn0b
kGXc6WX7XVMRN+vb+rFGbzhMW0gstsxyb/BdZ30cbD1BZVeoRyNZ7tJAtXbCsL8ii1nsBwzjErP1
s1yC3j8Vj+qUjX42Y3PclJyfjKXllKcZBvKF+LUFSE+9X61aWwbPa620ABEaguVP59qUzdO+G0Q+
/BiUmUuGUNF1WJNJ08NcRh+JC52W7J7GEStMF9QmlbGTmq5mNQA3JsYpYjVyzZjjVlrr1xSsvnTy
/JGiyWnZ/mk0zmcGwsaUL09VLUsTG4JxSA0qG6wutffGSuZYs2D7obj2cj+EP+dy+qBXsPYCXj3K
Z4NSGH2O5YI5URPAGVSaBQJ/FSG+3pVz6DSz4SkceN9/c28+0WfDnRRB5ZTObKJnhrseJDnSITvU
uLQ3nURVPqrSfXBn2ss7a4tpyIouMeAyci7LMAdhoiqe3t+pcCjYD5wy+AC4sLYYXj1Mav+QHCyZ
gvJJWbDoVRhqWN27gnpkEURuGWQHvP/cEPtPO6o85vIHD/QV0etp1jwbc33Bz3rjtKMyen480VGV
XWnhRUJkzzssIKUWYZrigMoSHd5qq66rNmz3daPuBzW9glr3/rt9c1U+u5KTBsyQgGRls2JVitwL
dTiFbb8L0mTz/jCv8KC/7xi0GnBtDRjYWpx9dsd11mrlQAXWzRfEN+GCUi2BeeZoQerF7Bat4vbm
VRKLDybU22/3n+OeLJUo1YtFa1kqMRrhpA/0/O4Nc1dCbSJX6+SP/Apewdx+3+gKeKCbpVElf3mj
etPaASqShhsENQXBa5u3q0sYlpvRZr3pZUUqp+N2nV1DRj1u5M2HumeuEj3/TpygrYL+KGVvkHcv
r6Uia0DPnqm91tjadPoEEhGzwS4905vig7FeNRKfbnwVdrLhKdugbl8OJtVCm6aJwYYwwB78ixh8
GQBfkiqenTeI+C1Oe9ub1+uSeppc/1LfDLphXD3+jL+97JT9n2ycmcB/aaw/W0Frc+5l36wrf6RR
meXPW2f/+L6/Omf2nzxsyCioSBg0xGV+4l+dM/NPoOn0OuA7KjpQdT75q3NmyH/SFyN8mED6UWK2
mRP/0zqz/uStrXYXcJvpjyCO8K+0ztaV9Tyu0jZbVZgQLqN/h/PYyXwwkJhRu1rnnANLexsn1Ihq
GTWmoeeMF6SY6yiBsmvzCJR+jQUwXEJnSWgyyx8Jcr4CDHAp7M4ycrxALyAvnwQ5lNpNqbe7xpsH
0kclnLE5bGCvA3Sk+JluQ9n4lSWRvZ+t6KxQ4naTZVej1ipbm9XjR/0FxdwvEFsTv6iGsyZBlxS3
88/ICz7IfRLsQ0U6atYCnzjk4KVM9rFq6gyLV0P1RzRzXbkiz4mutKEqaKf3wwdR7lV4fbpDJNUA
3qEMDbbm5eJrMaiiWh81ntl3X1Nt+hHM82cprC9xmrO8oJov6bZRUFKkBCkv9erZ3Lz8/VKft0lP
g+zT6IAWgF6D8VaMk5gnJlVpgyRpvCzTMy81cIHJ0JYUlXktq81RCWuCvLZ7f9AnpYGTCYYdEA1I
kj2gNebJBFNrLHNRm208SbEjd1U7sqKUkqFyr0CDdRcc0c8VO97CWDHPpiQ8i4d89nFpdeLBNVJF
pXVkfbJqjtIiNHY0d6nDqnIB5pr6epqVh9KeTPf9q36FzXt6Viv0jNY1XBdx8qasebJiPF0bz5ZT
v4rSdKOHTbMZUslrpf6Ms8wn6rH3nZBuZy1Crq+7s9SQUkP1sW7jG0tUEKzBHCOZryAk93LWFBy+
9YFehLdMSeNGnPYqPKSqaDh2IkAY71oSdEqG+ZF6J/UEHAHYpJuHVdR06g0TBn1qunWof6nRIuxS
9bMeGNdqI4NrOEBQ+4iL+uazw/MSfKlFcFNOhT+QsOfwPtcNZUpE322KIVQlZqeg894FI4JbKQrV
kxK4BQqeGG/OXXtDWw+Nrj74N94jtEimOwEOJZnT8IZIURSEctZ6EZDVJAdAY3SfAOKlLnSx1rOx
snekpN4gWEsRBy/oqeWUGKTwl8zwg+wKBcXXwVZne4BBRbTFBWFN856lV6EdF9mQSI2XgAQ+lHmy
T7Pe9nn5YJb6SMH9efabTs78SPs0jmioRRBs9WZSQSCa9LeW4MYe+slrllWtU1EXarbXXV6PfhQX
rYfL+M8mTDZGgoG3UJON1SbFbqz7edskc+llNvUkgzUfqJp9qHtoWjR3d7mVfx6zOXGQOKWWFMef
s1E7y0wAEoBzkcodcGBx+xmd8iYMp99/0+MLZcnLjd73N1HY/ihrnhy6kUzTWtOcJDfVbRV21kGp
v0Q6VAkT8/lZM6BfxlTYo+iiHhrdo9iIku1c2CuTpaXuinV6gj66XUaHBlzHp5ATe6oj2taKFmvQ
oZ/P8nr4WjcNcjy98Wky1ei8Ky1QgkZ7rhrxRpQtMIE+pBWLV2cUTf2uqTkPNQZMgSXJkVyVcT1v
A2o7fb5cqgT6fC7iXYg1mmPpHYgdSew3VpEFN0lgnclpcSfT6kZirpHrg6R3qb+rB+zp8jKjqiOn
OiCO1FWq5TFWIFKh7Fnvc2m8aVsqvlFa7IKusy8tadFccBqla2i9OJTGV+gM1yhgmldzFbmZZZSf
8onXkykIYA1C/a5NKD0LzLwdLUHQAyd5eSvwwTWzIT4PbNtLY01cVyqK7Tn1XMPObn6EBXUpWz/o
86SeD/V4EUvGpVnTvOTiS0eo8XXY97dhIl/Uoq42QanMHqC1IPoZa/LyaZDj6yJWmm0lMYOigVZP
Trfwoq+wdCi5O2UI8XIpDnVQxedmMDUUnm3loMkS9RBcBP3BSq904Gq7LNS0TQ7j0VDS7woABFfq
ST3tsUOQIhHNRp8oeqaGsqFzU3t5p+m7RFZp7WpxgSRJOrnB6maH1w4e5g2FAjBfR10MGHzFFaBB
o5GoPKmaY1i3T7XGCV88r6uuKzsZnQ4mo9dBn3PMuCmPcjEwRm1OfjFbLJApzqAgoK7VjeWedkwK
vIWeK8JpH+37p8c3dpMnaSZLgTHBVniS4dPKlCNyjtabAijYbQHshnKZY8uZgmUZAmhtWv1qoodJ
HinTs5CXQwbkjc6FRLm5n/0+my/f3+FeQYN+X5OFQBD4LAt3z5exCBwQC6oYWy/ILaauFZ7lYflZ
UneF1mtI2JqVp9P7UTbSmFcIZOLMqBX2rzm7hQV5EzTGZT0QI8SXsaT1gALuvTRFnxoq/R89vTfy
FnIlEmRQZOZa4Hh5pcNYm4Vs9IQ3bPwcI8wuM2lx60Cnb77Gm7YqMo8jJJlc9UUxFvBMtv7VljTS
ie6S6QzuBxHFJJkRUPMmJf/x/qN8pRHAoyTD5ylikornrnkS1pMQKl/RyyCm0vJ+SdrakYzOE9La
Iw/ac1GpFEsHT9XkgpJ5eqmjhrfaB6k7owTJHG2NUKX5nm2KMXe1MPtg3xGn1S+uD4u8FWtHEYR9
ef382bYDzKwYgxYDCkw3d5OgRx0niP60EiYIxu2Y5jdxm102/B3M5NUsDqmaUwEXrl4V1Jr1rWSp
YIpYF6MZATYZ64dR+aVJxg8N0JgcJtsxmS6kKr2UVftRnnxJFp9ja7zLSgs+QfxVtPGxqsVOkHZX
87292Bu4fTfYtELPvnv/bbwxWzgeKYi7yhRMOHO9vNlO2GEK/mn0usa+jcGJyWCqAJcC2lF9Dh77
Kcpv/vUhdXBrCmww5NJPD/BtgfpfrVQTUywU6O0uV0s4X1XL8C2r9fsiFfu8sD/Cfgvu4ySvBijH
nCE7RXj66aU/e6kib6MuiPKJY4N5a3fpcdbTe6kmfbYfV3IEtIb9OGl7ydJ8TI2+zllxXJv/79/6
Kwj6OrcQSDQ5wOqE01MSC2CVUbNne4SgqYELCctDk7V+GytXWSAeELtC7cVpbPbaxk5u0sJ61P1h
Uj/3urbVIvkLQArUoycrvf/gwtb4dfp8nl/YyaQvhaix1ebCEjv/ghSds9qzKCC4cl1xpLKH6Rzg
qtbfVfgavD/2aeH39zOB1EOyrqN1dRJaNcDSy9JJI8Ck3qsR2AsDfd8VaEQM2oVFRHh/uFc1nafx
FAODI9Rc0aE72V46U9RJ14c0RAku9Ph/GYOxV4PsqzVW92Gv4TWoTXfsbU7FxSydsnv/At5ackCD
QfqT2QoYWy+XHKQXOU76BBk5VDJF3Z3rOcx1XSPtSo6toe17K/tg+3p73sGdWlmh1FTUk9psIjKg
WPY4eZNhH9oOOohxh1U8apF0tTBURzE9BZTVpV/lRr/NY3uTVHECUKr1hBwcckPcKdni6CmopmGN
au8/kjcyfbZWGHaoxgB0fvKle7Y6jVEr9TpOJ8+SjIssWvA+Ge9GCvHVoPjvD/XmbOPlEwZQu6W+
9/LpRwMy/hkUam8lIq1qZIhZA2SNf2Ff7NLe3r4/3Jt39my4k5dNzJ6KhszMq9v8aFSQssbgkM5Q
SvL0g43r7Ttja6U7psPPPpnXCa1GJMq4s8EOSHB7r4sh4oP6SydECtSPShXK00b9KmawRZKvQqYx
TmOqYSTWAupg8mDSn3HccMZE25kS+AsFAU0mclMFB2WkHbm42aDv7UVjaml+qtCf63QgXaUlfDPt
zqeC92AHP8JGu8VH576Y46+m3N+Zmdh1pXoxRcJPyvjGktCjLA8xXlxUoS6KDFZH840DG2CavHfb
sj1Mo3Sdt5XbDw1NUZQQ+uwI5PQxw8Q2wr3BWVZXdatILhX6BEBOrB/zsNEUkg0rYnYnufSoY+cU
YFxjkyktAftgo/6o1QhPw/axpC/Oz1B2KQFyDYyAU64E2cjCwpHn+JjbGL+sLhbnihFdWcBp3KUq
7pdWJ7KDXNC69s6o+Vetbu+ASvur8k01K77RxzBSLvMy+vlkB2Vk5c1MEzNDDqYPMjfHUh6DxvvZ
9lpbb51ZPyQrNqyoy3sMqu7COT+bUAaMo8+DZGIwmXB/YFZvyLC3QP6Bwhp4V2i+bMIdqJE0zNOb
LJivlFK/nULFD4Lk3pCQXq1Chz72Ph6tx64W/izX9yVbcijUXdJbhzrLLxG+OU/psKyf1wnxml6r
dN73+By1JQqE4mJR4qONLgfJvJtmoLgnQLltcS/nxb0WiNahxeyQNv1QamBiSxgxHTBI4tCx3iyS
cLJjAkyCnmVDoZwaXs1cAjIv/NyozvEYrzk/9efWou2Spt5KnMVM+OU2ZOpavtJjbZ+uXgJuqhk3
6Jgmq20RYHRxNwOOWkP+bLctLpDqh6D8N7ZSEnAFjyTLRM7pZD+zZ7NZqm4mv6mtxzpDQSLYSHLw
o4qirxzM1pg6xB8lVW/FGVJqWIjUhPFDXTedZxE0HpM8rBaZTW3ISR5zN5yGuxJHdHLJ9yPaG6cz
cuJ/jnSSKWBH18hxtHB7WneeL7mbkQUvw0eB863q7/NxTvcE9siqwlp88vJovtPRDwF0udVyHaeD
AC2Z7g4ZL71Vb4ei+PAE+la2yAGA2jplRDbNk02irptOUkXD2BLTuzXAho8tfi6tP9jxLralH2KI
LgdSoyln3hp69T01kf8zcE9+/2m/DuqcRShiom4DZ4PjyMv3mhQKgKWYGFtykEN3/lxptQtqqefr
4WddiO8P96rTt3JumEO0/lFlh9F5sol02Idl/cR5wB7TI7ZuexshK4PkxJJzsNjhmWQVN0tU+TUr
XB3O4fc9/Vpz5j5c7j64nHV7fLnF8BpWe01Nk5/otS9vXwwqUMaSEl7cAnLGR9dui68NaamOANcs
h06p6hfDIm/LDicOs3DruLh//xpeHwfZ4WgDwOXDC4gD68tL0BCLDFQ5ID2tu3t5BnBfpztNn91c
U/Fv1igxV5dTKvz3h329oNdhad2jBUfZ8KlR8GxBU3YcIduxm6dduG1Uc2fOxp7SmbsE4oNOxxtN
B8YiF+Vczonslf0mobRv0d8cvaIGhLZtpBxJwuF8dYrQh6u1Mo66FehFcbX697J1uJncuF1hbFdp
lRHOIM5lhzqRtmql7NcLXKeDMqYf6fetofNkOnChEEPW2QkQZl23zx5KOplmb0ykzg1uP5gq/FLL
I12teagvIutCvcFRoZF09/038daaeDHqyZpoqg7MHR5KHn09Rx+AhSKQajQJlIziEnsGXwH8NI3y
vi+wrQumuzSrbqYKQWSEBbvi2/uX8ySY++ohIF9LGYVTARidlw+hH0Oq22VN2lVrv5iM6774NRyG
xFEy+c7KqwLoLA6UHDIzvLLKs06qvNGOD0llXD2ZdPfGhV0VXw2VVDSsLhM5+pmwjhMQjI4yfxmz
xjcx2Zuby3GptlZV/RR5fjFYvaOsIp/p6iAgkuK+lqWbctE/x/1wR9Plbsa4Eo1XD/fPO7kw90WH
EAYZ/Xqg0cB1GYm46pXo+zqVJYDxEReCvIYDveewHoDs8VdfD08z3bJaypC5B7zVr8uabxdXpjme
i8G6wyrCkZvoTAvG80rJj4Nd39tKe/n/OTuv3ciRsw1fEQHmcEp2lLoVRmE0OiFGqxVzzrx6P9X2
b4yo/tW2bWCB9Xqn2GTVV194Q5kzjfWlm6pT9lX82FaOhy36KlUO4Vzd2/DSqXzodnVHRF+5HJ3H
0Pcf5eqSGsMXmWGCKMAEyjsQtkDAzEXIiPTYUEeFqJU4xV3WALus/P6lnILrdkjejcgAqoFTAEcs
GYINcFcwrQ3Zqv7cZOZjiMeQUD+cKmnNv1IPNmRLa2/X8Aem4qjOeIhM2YH+wjMtwOvRfxbxOdbC
9wsb7dxhEw1Eg9vH+TJ+GUyq1N7mEjQVk4d19rKw9cbs8CGFWl4G1atCvfj9mmeuO43rjsiHehTD
10W5lKdphb4Db65NjJu4L17nlm1kkmA4ELXU/EIu87UU50P9sdziKGWDjN2rznJdf4AJxOvewfhD
ya09mpAKGuar3/++s1H9jwUXoaTFNUZuHMFMUZIPIZyi6Xgra4jKjN10qdFxNloSJpA6YKCHBdHn
QAEeepZN0fOK0vgtHYxdsiahAoFsP9aqthUntcjZlsX++x956uB9iVDCPxoSL0pcy6Rl8Is60FsQ
gmaNlUD90PEg1HrRezjHL6n2DmvmhdN5YybB01wMt6b1kurjkfP7lpPmoIB3X9GXyUn80JB+HQ35
3umH49Cbu7oJrgtfWot9IWXKLhVCZG37kmd66k78jw2TJ92Hd2L0qyL2H/MMBIRSP6C9dR/6x6qk
cz/GP+x6H5blnTbYFy7TM+1j9pTAJ6E0gQuKvDj8AI4DpS24o06qcI6a78sabDbhOE2711NIhEmh
KOm70AgJ5eyxRTM5NW/oGV7jD2vlvwIeVBqk/WR2L5LyZHf91pCctYh5wRDgU2FfFzOi+dIaBTS8
kJzqvWzwwvNBTqt5fdc73YtfVSHkGx9VJcUTXTS1CK+LZP7vqx3xc8GhIMRHD2+ZMIJjqBNZosGh
1PKznPQrESmixvCQx94r9PFD7cfQXlSjO3uQ6OXS5mByblqLvHhyulDWW/JiHDU3fYoRNtmIEMOe
OliieE7LZf2gJPWd2FgtSuZmGDyJyy91/L/Fq2jy6iGxt4U/XPtJZLqOXgLtN5O3YRDxVVojfk3v
ez0m+oUdcu7RT75qjNpPg5DPx3KG3jbmKaUaHKu9LRxQUBxEuPD+crhRzsXTP9ayF7Voa3XDUOIn
sUpj3AUD041QuKayuiuRha7D7M2srZu4zQ9BgXh9kxsYT5tbdch23UFNw2ujs24qtJ2+DxBnL0gV
cTobBB8eF/oizNtU55la0o6M8vBOCqMrpGZhQfrO3pyV2BUvxWY0UOD4Nzs3/BE7Iy4+Gq07prH0
t1VDr6DP7pZG9F52xj34/gPBIHZTa5UggLkyJf8vADL7UeteNEzsq6x6jwLjUmZ47vpA+IbOlxCg
RGz785cMfeyi5EQRRx0kQOHDKh39tWixGHnwJJJ1sGS779/d2WwUbQ+BBQfWZi3dfvgnk4+IzLjS
5fL3wI3c9tFTGSqPreqKDGkq4mMO0Tm1YVZVRxHlxLloansfF/nb909zZi+TguI5ZJDwgBhZHMNm
ZuIyNPjQA9O6E05PgPeuspkq4uKxOd39i1tFTOZYDsibgDZ/fttm1FMJGxFVykyeGhh9tJL1FyuY
HpSOybq1MfT0FUrxYyvp9yW3zXz5ShVX5v//DF9csPUkRmpgSIYVoqooHg3gAKafWVm8x3DJNL+A
dwD5I3XqvU7syctLjfIzXRHhW0FYpzdC+Fje6XIUtHmucZk0UvaQ49nGe3jAQPouEj5LXXSNVcBx
6NZGVF7Ilc6Ekk8rLzZ7U0C7L6d8WI1Iq6m1c2/bxUGIcyVF+eA42X+ffQqpU9H4YGiBRODnr90X
Y2VqCV87ih0cCHrtRw26DTYYbQDjOrAsz9f9C7v53E8UJ0sD48iKy0vFVLIk8xMhYWfGHYzHeHTj
GI3yDBZJUo43IfzK78/PF9A8pQL/RfsJVRdmUktiR5yPEeRmTVyTXqtSpUh48WkdA/E2/CF14UNK
U1juFCintr06gB1MvUhufDe8MD342tb7/CCLZNGp+grbU5n7ezR8Mqjpd1nWUDJH7eP7n3xpocU+
6u2B9mWv9CtTHZ/jov1w9FH1giD++f0651+tyA3Ei0VTaxGbsMyUjELnFw29tkdz45cczANGM8RJ
Y0SvdnIOoLN4v0prrAullbZ9PrklzVM3S4L/VhTq9KERhBLQAhPg0aLUKCTZbNLAQtZc76+aCqo+
/lcDugqw+lrNrcYHM0WHwWEOAJ4rm+dL9uAn3MIiduFirdA04IXYlKefT1SNiW+qQQNeZdmwQYkI
IX9GeYgtrCXHatxgmh1kNJ3muu4dN+jNwUVZGmGSTto6XQczs4vXDaHJC2rruWmiDRbn1arA43Rt
KfMqbJRxm1WF7lmB8dQeGpjynqH5sec3/XGukmmLmECx64tfRarD/g3xuuz3BTLGm8zv7gYDD53Z
SuArh0OxLsNRd2H1Yw3UGwyA/HZnukMWxFtpiB6kbkKmCDSUqsoHimvfM0OmHYzbMAMubyxfW8mB
Oa8s+yYARLcJR9l2namdtkHjF5vQwFjAEmY4VT2V664uXgeEC1a96dSwOpHc7/hncZ7O28J2rqN5
XIdNe1uUJTe7swuU/ANS4Y+BaZuLgmmNhWr01uTdReKF2BXLb8ZgXOgRQcNSlmBWJw3qIgZ+spIw
K6Lzfpikn3OkSq5p+r8nCQ/jcFJXgaJdK7H0Q8/nj6gJCBDdj+8P0wn5+fVBdIF91yChOeJU/9F5
yzSjlPUx6le10nQemTcyA6qTrjtfg4eOBLhXTGaMekR/1UsbMmodr0YV2QP4h1ZjQctO75D4Cdd+
g6kbVNLrYIX/E/5vwzytGlPeGxJ1uN5ZlVsmUM1a0H1Wnh4AxV3PedFi14GeRZ5F+7piZJPWqbL2
wzJ2sULS3FFTr80JtnGi+Jrnh/1qtvaIihX73OCF4GmHu/z4lBbsYzneOWN7lYY8Hr1GaV9U1JDg
rbeS0j1PJRY+aTX+ZoizjkbrUYnko670oWcGFsYhlfIMBN1ZMUVEPcma0JyZCq8JB3QZ8mNaWrXX
mFbtlgpzOrmnVRXkylGZk3Rfz7eynSorgOXw+ns0TlJ19uJC/p3OXYlPCgehQy+nUoP3rq6rtWHo
Jaze9i7v/BdLURAYiox9NUbSZqgpgvuyuZRdiiCw/M5kstAJZPo+xM3P33kofMbwCe+vtItyNdkz
xkq6vMeygz5g50ZTCJ68jrElntCRCBxUlaaHXHf2fpFjK5ozf/x+550NW5QwmuBwMAT4Al0ItcBI
pIz7ojCKFRqbD44y7LKiRJnDLBAR53Z07SnbomgiyrX2BR/FXw3Grp49qJWXmMAf80nyahBmHkQD
T5L0lPLUhzowC32kwrnNCxSLrFjuVk6FPCWW8btcfWrReuLfQM1fSz40A4Wq0HHKVTfBTZ+rkYGz
+VeDIPEKUm2JGk0Aeikz1qUV/zWKCYFTgF/U6+BQZs5HKQP807rmJo78fC2VAo2sld1KcVLVc7NV
E8cvjbySAgbZU5QhfQDeN6hRD6MEhvGNXghhwuup5zd5rf80lFc5hTdsdMXKDMzGnfM8Wc89eNAo
k5Am4G2EQfIYTHSYTn+q2cODliXjKhreJ9+QvLwfaZJcctc4V6HgQ8rDwEzhpjMXNzxUdcVW0pSL
xkROaaB7qGqIkcOySl3qdl57Y25nzF3ddGCKFVjOAKW4XwVd+DZlwzXtMAgrGDx/v5PsM5kH7oaA
3Lj7sGFaotupbgdkBmDOa7Axt9WwV5sQFsvg10hqFk9zOiarYEBixGb2FQal76b8DaN5ZUMIe68j
hjzGYMGWL7MfQzAV67ybkT+OHsoI1GRn0tcJBqRjJPCKs5mW7qS1wJvj3mI8XUmQyFp5q1/FVjRg
Ng8UugD+iQzLhN1QOoCx1wuciSyXvbwWwunbROfZmDBjRFQiLD01UrlB8jN1h8k4+mXSul0HtF3T
MdaDdYzjjBltIkk+RuGoburCvo5ySHGB1tluosI1DYU3QOeg4gGCOguwXM2tBthZav8acpDH/pjs
4VboQL6M3KOD08Ar6uQc+QOgxZue2N8jfwA8oHG8sLvtbV3fqEWC+51iH/pusBDZSdwWRZtdZSGS
MtSYaCYJcj3ER1Ssvv+kZ2ZzaNyTc7DbBLhpUSSECMV0nYKMfB6HD+PQ3EZtizigyfOXyu8i1J0V
aj/tpm7s4ELmfoo7y0jJWA44H66RaGAtytGwa4sAGDw6DImfrmGqb7USVLUV7RtqbjeJnMxNg55O
eW8f6wqyfufnbwZTMg83bhQ0yqb2au6otQSpUooleRWM02uVAYtohuGtUmI2XxQFHvI+1VUzRbcZ
0iTweMfG/pdK5yeRzj/JTvQSzwR+fB2IJRxOCEiLQ5u2mWQVedetDMX41Vhm5AFA71xHSn8pcRSt
ejl/NvB3iWpMMca0QGMmAcwgjA/9IVrboxWzi5ObUK0LL2kkaWVU1iaDjoNIgYlKd9ZSozZXQ18T
qngdO8PsfLd97KKoQqq00r2sZ2fnKljDXGJkIolbhmGHjc4JMbvVvHLAQxjBpI1kOs9ZBdD6OS9D
1RskhOByP7iNw3A3G+VW65GWCRtU54pJXk0oda2UufyrY/RDSZdM7W4KgJa0RaXtI7qXK7XtQlfq
R8yA6az2CDSjyQAiiO8GeThEQaVEXU2syDHpPTVLdlGn36o8BGoFUenpPWSjpiuGjV/eJ5XSCeTw
AdBtvI6HYO0o7bj3GzJSxpd4DQ7yKpLDTd/KB3NSdU9uFLKJWBtcWqibagwPUUr4tmCN4Nbmge1q
VnbTbIGV47XXbcKiTbcTSClNCGFXDipzcjZfo87ixSS367DzDwaSVKu+K2rPDtl9eTneRka7GqH3
KIP2Sqem95QCj9YmQqywrIzUC9JidAdVbzYqNtdI8h0MLhYkRKsVNEc8i1oHATDlVu4qe2+2CLbO
4UeYMxAulGpEMif5OdcZNmXUkCulsWVPrSqJhAdpfCcd/w7ksNzUvT2v6naoUI4zV7UThV4z0eUX
PlppNESrEy9LqraZggpn38gBJf9KKa7zuI93IRDatRCJaOQxdwtHcqCHpJfuiq8aqWi0AkQUggsW
aLplKwCCRQezLqAun6VVFSMbFsyyj/7oeE2b4NCQ9aoRaj6gT5yVRjYk/3CqPHDDDuU4R94Y+Jsa
0kWgpKhZl0GHQMc8jiCMj+CihpNlvzBBZoNNZ1IfkctEmrzTCz5T9iDabuh9XEDnqucCAyUj3F5a
TqCWFxlhOqedFXfGAJE+peU6GZwRvX4EmvVEEXITo+QB3jCdNMj9AOaHkFmPkxcHvlPs5lH2cZKU
RYsg8ia1/2EP6a849Q13ZAJW9tqhtfFD0bbKWF/Dkvj+fjjTnqTcJZmllUTLcJmJRDqyOEHMLEZB
4y+WBJBC2wbmD1MfLgzbzrSOBFNVpyWH8rO8LO9zO7DkqAYjoBtIlIn+HM1q0XOdcgt9u/RCM+7k
i/FlI/yx3mIjYLBDK7RgvbCW9mle7opGWZeas7GT4UFKioMCyE/Ls9cUJK1o+INJ+DVbzyTxK1Vb
11P0gGPwofbDt1AhEiLipUFqUbvkTUACBqaGFIFozAQfclM/JPEeXZmfYvLWRtWdRHIgZtullr1n
5n1swHLuzY0M1tICWdcDBJJqoJHWiCYPRXpKm5qs/RgjEYv8zy6O/XvFWZWR9FtMGYRblBhvmyXH
mgGdERR3Ndhr+CoiejKy9zCv2Qd59lTmw4uqJW/f75NzbVU+H5hsDcoMY8vFJrfqABLEzI9OgW7Q
iLkxB3NlOzc4sclVv63y4kWNQgR0jO3/srIF9FJM2YGZLvpC3YRgU6LzIdvOeZz6+iEcw42lNQ9i
KtRAOskY3KZggIS90/drnz0dSAaf5sPylzFth0qG0gvMv2hmi8Gk+ETiW+RNcWGps8cDDAHMKaHt
vOzmZuhQISwVolcmVa8hvXIVcJCAgVTMc5vK3Hz/y86Qam0hOK+gy6FhC7bE2CdxgWhlO0JrGZ3H
xtbvxabum+FWqIKP1iZBwUpKkhWQ5J2YIonYacrxhWn/F4MEmn48BmBzRRddP2PRVJ2K0pCiQAFN
l1OW2g8t7tAhMhJll1zbvvR4mr4Rlgzh2qFXZu6KI3QCXA3ti3g/YT4f8Xi9Me32kPxsZ0yAumv6
VTudk/n9Szv3jbCPoUeJ7I94c59Lf5JClfYPD2uz/+e5X1GwHsQsXkOT8jIn4dRKWIYwNp3QW2cx
tOg+r0dZHyZpzuyo7mJomjj+Tnh9CqzCVDpbHwKn09ikmHX9JuXNKx1H1x6Udd9ET5PVNCj8yi9F
9ztK4lsceXCTyLzZsTeCxKD0/v3sVwcRiEbQQazuKsXNbAX3Zq8cxf5mdaCrffEOrO0BDdfUUJ/l
0r5xQvUKAnCetxRXNSy5Ptc8wEzPKCk+TSZabtKEnVanXYjoZ0OQbQnIEC5V0FoXIShrlCzIZX1Y
hbRfJUk6oEd7dIJfYcEgH3/GO/69jZGWh8hmuvf9pz9d4l++BTbiAIf5+OhsfP4W1hxSN9eEAhJz
h/wl/xgm/1Cisq6kVO1Qqt1RsrbIhd3IXCxhA9osKgB0BzrmK3Hj9nh/RwpodDGEi8r40bS3FNmZ
Nj9OFrITeF02gK5SdZjcGiO+75//DKdQzMMYjLFDBbxmUQgCTZvjTgEOUBXGPXTBE06kSoqb4AoH
pg9qHs9IEy9KuqMicBFoyJettuthIZpMLZMeNca0Q5NZhfZ7ySflJMK+fLt/Pt0iDAiQOC1a8DDC
uggE0LNFOMjyYGMX1k2fRU8jEEoxxCtt3x1TeR0xtI2jcKMOhISoLiH8M1p0JkRAMwcIrnTAkfNK
wHHpMg1q+qu35fuC29+YAYVZ/H8FFjdedxL2YRIQkTZCntIY1uISE1PJqbEv5IlflOhFrHMoH1UZ
1JkjL2txXemqBE31caXVfuGJBMKy9Z2IZ/jjHQWKVfOruw42r8Dvil3UhogiCkCPCVIvjh0aZ6on
1zr80/R1oqjWrHwthv81wCClNJ4no3tIEfrgZXxUVfUgiHsCIFTAKfSKZs5cfyfyiaLO17rPTEPT
4eADiJ8c5yoR6EZBKJjtZh3YPtbj/tXphJtK+ipNyg1NQE+gBIMs2jRNc8iGe6ixNHaydSP5N5oU
XFeOvRfJjxSS4KJwBSdEAMWSLvuQ35Q52Aq4iEi5pHR44yqlWgK1K2bF/Oawsh5NI31zOjoDVbCJ
JmtXp8mdPsM2L8RKRTzvosp+vnA6ROT+sv8gmiFSxziMJurn0z2VBnVDCtyCePeKAr9XzP02jc37
qUr3dKtXItew2Iv4e1zjM7mtSV6Dul9pTnwhIz9XwAiXsv97lMUlY2VRXbV9P66CIn5j4LhHCTV1
RcxGq2stwlvZVg8Xfr/oXXz5/Ui4wP88GV8sQms9pj3io6Du6PxuBVioqKpb6cGSmwdD4O9E7omw
yTqUnkU0gDN9If05+6t1gwsUro2uLJlSvi5VSZKKB/Dzw6DZW550NypXOClsqnL+EV6iu4p49/UX
/3tBfREP41n3QzXiMMYnhhCYgLmTnwVIQ+GO86vypaolwGIAoRBivZD2nI/GhopSEyYnggTzeb+N
XDHYohEBhKmEwfjVnYSDcI8enNq2T0pvPJuzfZ9o/mM1S+hvYFV1SoFsrBakOX6TVEBI1g+M1LZp
/wsh3wu78MSF+/J+GJ+Q/CIJpS4/SBB0KR0Usm5/no+9Ld3HbXCb1vrWNyeGCc6ziMbxxH0mj+Yx
Sq+U6aAn6Qt6hDGRRm2QdZiYjyKHkuT0TyVtB2FkK6WFV9nWjp5lDhyvfuGwgUqcNyKFErsMAWVo
WBvd7jtXsuLMUyZCiFxe/ARnNwCTYnjsNr9wCcubwkjNkwjwLra0XGkObT10M8GpA01+FpVfQAvy
n8/5/WE7u9XhckJZ4C9foF1lEMZSZgnqDIc7rfJD29u0glo3RZyhtSk1x3D3/ZLnkEEWLRHlBCf7
ihXRELbVSnG/ijQ7kOa3SZ6OaZ195EnzMhf1q+7E1zLcK0VOdk2oP6vyxQpSxNAvO8pSwULTlvmK
HcE5JU+NBFS+eAbUw9+iGsaQqiLfQcKRZbQ2E8t/ZMZxG8r5myDWRjmmKs2FYKeeDfaYBTPlt2x4
M4tgZxm9FFF4j6uSC0rL5Z/ZVtyj+hXOxfuZ5KNPknfB4xAfJ8UTkEbgfWmNz3rJMXR8YJAxD2oK
+cS5fIla6Qq/wfuoMe9De9zOVbD9/vOd3TEidaM4VCmXFo10xKGy3hQYRTVRtlYg7ZFHWCF2fhBA
OnFgpCS6EKHO5rvCaOlfa6qLCIULXGt2zgwOm5LDNKi+ZuRSwjT/Gdnqc5V0mwlbDvSI96GRHxAL
usMb4SjiJr4rz2Ol39uYOLbxXxFZWqyC26igX3zkJVj/oi1ebCDJAwhkKy4uhK5zsBbod6hTgJ8E
cbssbeemyuVpZlbuBwBZuuBNy4xnyyRj750tFhFvYW49guy418ZgP8zFyh+nl7G2b6du8/2HO1uy
YHKmmchWCQDw4i1myLSjFc5Wa630rVOia5OfK1qRAznsFNvuwKiIDulqdooLN9y5tiRQGhYGfMmw
+lR6/wFIsEuS0UgGeynP/bFP7S1gsue6rN7HsD4UVXbNKGZvm+q9OcSvc492vaT8CCL72Oc0KPvR
eCnqVQeEWtHNra6VG2kYf+YTuXEqpOxMNdicYnPQ1pc4fedGRzw72GUhdPgV9KVEs5H7LUmQnoZ3
WNp4jf9QlsZepGeiYSGs+zrEjmv9h55QaQkscz2YG2S0H7l3tkDBtoKHJzWMlMVRzo0C01P1LqUZ
V0M0FxenlgNHDepNlMo/L3z3MyjIT8+/qGcCcDBVVJJd2HLxpgh17sCxNmLxPGxecqt+SUN/X7X6
c8S1Khi6Fx7gzO326QFEwvfHx29p+ba5zRmwG3PfAPd0Gus+AlFkxSqF5ouPgwPkV3E4v1/5XOIA
84z6nNiqoDS2yF+LAmeLWWNlQDmUwMb0ONneXK8yzHD9dj7WtC+lsF3pEhCDlCEJBzRWilfmAhvV
Ibsdk+vBKdw8BvlliMDjM5AWDJcTbJjCR2c6D8txJfvgW+EmyUlz7NT0WnTZkca/yuyHUzZxsYV9
7jjz25CCoSnDkHfZLW8TayrMaCKyMBkqnUQ0gnbircYIcwOu2c02fUJ6JzLCHN+/V3EpLW5PzrBw
gWZxqoNFJIlQw1Eki6X7AFJDADwAGIZF7I/sS0bCopXx3VKLzYt0K2bFAj9tipkJEPw6yk8Q/Jgh
oniz3/+yS8sttqoqNRmIGm4aVOb3NvExgTbNIGQ1tYCULg4GznU+P71Jkaf8cTRkJYrMauTnVbGy
LfrgqtOja5H4I/q2F+VrnrHzSnjNrspQZA5ogNLV+f5Hn8vIPj3F4pg0pdzpirjThZ4O9hyvZSlf
M03FVjDYqPbvjG6z7CNPAVzcGbN1Hjv7C49wZm7FI6AxBXBO/Qr/hGZlY4rLSR1ABHpl1985JFtR
ELwDb7rrrVUbx6jF5ZYMuEK/KbHzSJvi1R9nr4iSbe2UF7htZ8AKPBDjKPIyztdyxtAWEtyknCrc
l0ykrEpGJY6Hde+utaLrKoW6YhnXcWBd6I2dSwihciMsyYQDEvVSRhFggc+69N79Gr5Zmz1rquQV
el1SfKTvp8qsDX7P9nRXyMkTXqFPaTq+pD+dbPyIbcBJzRi/GGP/0LUMRGrtqJTVgdQEfIlxH80+
TrPNy4WPdyab5pmJsRAriPQn6ZE/dvGQplFYDYx9NS27H4WUtrkXbHQwpQ965O9E66vp0GAMxvhG
17yYrC3Q8gtn9+wX++MpFql0jxygBtn/n1ME0/9Z+eNtDZei7OtNYRe7GDKNlEYX7pgzAkWwm0Uj
zTIB4inL2i3NUhTFBpqZJr/UYRQkGmg6pk3FvaJiHtdIN35LUaGmrYfH6/337/5swGJiKiSqxKYR
6fofrz5J1FmfK340bZy1QmteXGv93NwXKGuE+qVfezbyI4fEemL2sByRQP6fR0cLyPgrNiT3HWKD
2zy+Fi2o/+GH/bHSl0jcBnEZshLjP4xFHXDfIkPM78SY0Wb09f1y5z8jFZjmaOJdLuFmfjQ4YTZQ
CXdF906/dOuPvuf42rpU0ZRNX8VNWjG4qLTwHl/51YXlz35HRgkCNYyj7XJu305qjfYOBeksM7RI
tKupkh+URn2RetWFzeMFcrAtBXAQGwTVk8b56GsHuF59/yuxnQc9VnA5asZLFJazh4pzzcxFAxy4
xE2BQo/0yScuj8WIUuNHnzs3M0Py0BzW/uTf4VuC6uelr3F2m/17VeS2F7vaSVPfDFkVCNy1oCiK
wVaPbavTKs/fv/kz9Sw3Dr/OOIVcfXEDzyB8ynTixcfcNWLSl0fji0jXm8q4mez6kIpmwPdrnt1s
fy66uHDB1iW54ZcU0VW5wTgTvEz4pFa+N1jDXuy0qATrF3iz2WzBUl0IlOf2Gtp1QiRDoGa+RCzN
zs2sImKJ8bmi+sDU6hcxs8roL/hxfuEm1c8VIExTAd+BLzTVEwL1jxg1WIWhdEVFI1cU3FjgYumE
+cGYoNibkUvP5YQONgL9aaTdM/MENNVhIZbIbhXNb1WSXYPMe09/jgUDPiWqX+uJ3qQpxZt+Uq9O
pNpQBe3CYIE/Gprkaf4iKKPSk2T0H50hpW5nB17QG5M7MGuRM/umtaWnvvImBmUlCnKWoM23ALj/
A4EaEauWSaxCYiNmLlDhlvlyZyhlAyaHeV3WXw+YOw3oUrpqn+ykSvFAD2/DSdsrA11GhYYOcqpX
ThAWF3bdCRT45TFI2hGZhYX7RaRklvW8V0M4YWKwheOX7Ga2ftdmKrVz+p74GPaeiO6tiaJ0D2MZ
ENzKRKw8yzrwowJQBHByZdXx34aSr0fLfDOj7lGgIpGaKFDSBfoBwN9FCPdDncDo5aKVbdQHPegq
nB3bwJtCf9vlxa1u1b9DCV6HrTD5EcZt2j2APCaSYrguJr2Nnv2UrerC4Pakt7F8Cdhogx6hnqcw
XIQWyc6AE+ECDc5QptvAYnEa3iZAXdI6fM9El2Zg1lw7weQ61lNS3EWhcm9pzrOZakctkzEkzZP3
XBpecnM4ZgPVIREDQUjMPehAnRoWkVLdd/X0eppiFUb7ykjzxzg8ZbL2GlvNvZhk5tmFNtm5UA2B
BuMEyGnaF243tpUI/0EU4gZ77jvtGgTVLZDkR2rDu8I0vcSy0GG7EEtOg8Iv71MwPREqPFmUfw7V
WjvEKNCEMP968+j7gNjVaZ+3g7qKR6lglGB2HhC5ZzAbgTcIJWnJkfxtmPV3qDH9HUe/o0m9MTr7
WcMxdM3wcB+mD7OaG+juYrIV+U4A9lmyXVwa6fYPnYAqI9o75tcdatWbuIzxmSr3/0OI1ojRpOE0
DsitPv8uFYFy/FXEYVGG3p3s4ikxZFSX/Z1PF0BxrlTOjM6QcTIAvUbd3ffrn2b4y/dKIoA6mKEx
CDw1Fv8Imu1kZGE69wMNQf3N6BU3sCZE1eag9LIEYwVCWmHU15rm7xv0oTUGE4XFHnRGCQFy64hu
2tHKlKMz2JgzEtigRO1IFJn/y6Ur68w4wQDHo3ZXz4jf+vi9cticIL+moYtx7OggCiB/zIFheXKr
vdTVCJBAvhtBeyg06dPkJ3YP15XxwxeO29XwIQ/SvTnZO7Xx7+neFxqC3N+/lHONYOiltBDBfTGY
WwbSuA+KRhqaYVWqwJmbNn6K6HF3VQefCaRjhWR7hm1ixGeZbQn5wvxNjuOroQUSnM17Lft77tvD
ONrItBKvBEaEjrKdSr8VSXVzi1YiCriySzX6q1Yevn/6c5kG8CaEm+glQsta7Ki+SHPbzrkGGxn+
uchsFCO5Eg3YRphTFv0dfcYL1cm5q57XhKqIYOVSXH/exVWFL+vQ1ahZROGtiFMikbJ7exfJPwac
Mi58oNNV/mXXIkhGSkV5YC6bUuifjTkeAaw3lCZ3cQ8HyL6pAq12BUZp9qNfJV59QZr1/0RQoQh9
peCuKmZxMQ7Pw/z2/Vs3zr4C4pMJwMzC/k39/AqGsskzBoGMevxOc60x8RI8nrxwb9U2xCAZb6Ch
A3wwj+gthBL2mDAylATTNJUpKKkBE7+RLG1Q2PfhUyvw4/4U3o5Gg/2qX38wpoZwUYe3aqE+N24z
BxxWPFO9Pu8fncl4swVGaBq6g1Tmu8m8bauSP1iK3q1AM9xBJ3NJHbcz1NsiJkESKVEZO7saFaKh
IkeSBYO+x/hibnEE43Ky7BLaYEv+M0iSG+XxJi2lG8XnxlXav8IeWBXSm9+/x7OvEcsQpsEmuOJl
nlxLUA5MXCROWj+RFVzJY/ciutdmioQjTbnvlzubItO4/fd6ixQZk/AYw1Kf0zJr26GznietAcSh
MvQy7qt0OtoVmLtCO9ppd+dE8cf365/7ucx9GdzQ2aB5vDg4dW6VkYmZx0rp6bo0zlZr7UfsXj7o
Aq//gxaKOPzLg0NGRjuXG4e/ioroj3CfgK+Oyoy2T5A+lNZbEUs3tWHtkkBdTUm+kqr5KIoRn8Lk
+x969sjqfFXqaPznvriIkK2WQzELbRY686Jjc5QYR4lkJ8IUs2CAaPto0jAicwZEO8xSOTLn2okg
KtRav3+aczGSEtwBf6kzIl6WwdVsjFnd/UvvV+yyrmqZ9jE0igDaQszbjegMf7/m2SkBZBp41ijc
69y5n999EOFCgM0O7SvbhNLiYOAKsBJxiPygnhw3EcZx5dB8KdvSHZryadCTJ9UcDlg+4zo+wkxt
VIxgstlVhbuRYQStW5swZR37BkUb7FDLAh+QyuH+LmvXjnr4HZx0s1GwI49/JnL1VPTmb0f6OxD2
shI2z5miXsgPz7YWsYPTGGIBIsZi6/PvbHqtYxIJjCIJjKtAebR6i8ympRRJjXgj8vQclK1rBOPW
VqqtpEUeo/MQO4os80pz/i358yGu3rHjgNOWxD/nvH8dFetKTuKdGSu/YZAZfXepNSIC9PJoGGKC
yoPzn+UQRyuHVjdrIo+Uq+s5qa96LUeaTT7GViEaIWup9lQEmhDzf+7SYFtk1CLfb5GzHXLyMEWh
HwxMYrlFJhjoZmRwr8E47F2EZDCXCZIfKf3xJGTcLNmOV6jt62D/paQVTCI2gDH8uvAU5wppIeCi
Qp6j57fEwTSIX1vaxEYNffM+qoZXTYbCoby2RAq19HHRVu57BghjV2E6eykknwuJf6y+RCnBMJ4L
G7FANCeSpwzxaoyHWwR7qoOFfIlfXMJGnI1MILpwArBFwba8ubWuLIoethS+uNJe6qWdPIU/JoV6
1AiuVLxY/sHZeSXXrW1ZtisV9x8v4U1E3vcBczw9KZH6QVCkCO82PBpWHaiO5QDfyyrRhJhRH1cR
vBJJHAB772XmGlPlCFpTRascL4nMN20uBQyVHWYazakRf7F+PsuvDEB3vIZYx2J09Hb5qOUkOdM6
WuMQVuMTclJCZ1tyyys0/4IqxSK3py5jv/rzY/903VI64NhFJQI/+d26xZZOaYxQRf4A2nmtaIdr
J1mtOHtL6UBuQJBPgdnK4yAKT+YCxjtj1F5GN0R45SljuGuZHCmJOLTMxGRkOyvpeVmIl3pM7+TR
2rPEvrrq193k/bJ9LWWi+QRj8brr/nai6WUyGFpr8iTCqnPV8QdcL7RXXXxR2GQeGT3neqWNm/NO
X3Z6J/1A++kgPOp+LApZtqLGhavoL+GIJ6mJ9LAr78rF3FPC3TZrKjhJ5qno5WM+sJXOiDzG+Im5
9tjtG2yFkm8a+8HKEDPM9Jj15c8MoecgyVet7Nw20BtXbYgFxCKxtsOQwSjC7sgQDKw7J5NdzBHH
eaIioCMycKIHtBnXayVybQgak3Xu0G2NLIiZNm3Prn0xhvI5Hsxvi+lcRfFIyob5OJZ7P8dE8yW1
YLc3u9a3FNyfLYu4M/2iE7BGCB/uN2h32eQQA6PyLoIYQSPqVkbDqlSmMwbiblbO51ozDafpS+Ty
J+EK65HxbGIkBz7Ju18WhwuoHZuqaYzliSk5uzlPf5gi3nTdNV5jewNXth7NXZRHuz+vhs8UNfxq
S0fGgqXih6G6pLOLyZGRjyHKvWhq9cxs8mMVJ5s8K8EbwBBEql3WSMQVHTZAeJVq7XOatUDQw6c/
X8tnKF4YvMxgYDPpyB+LSSZGMDBWadahOjaz8SW3x591vpnktsFsy750+vTsNbNQe+VSGOGOSsng
TThTuiG2sxQdZXfNnSctC5qF70mXHzE7WBolF5hWfhFdfVascZiOxHSAhAhq0rugumgoz1aCRu9r
kDOLhlkMPRhslaNDZxJSt6+Trr5z1OFZC+ufdTVRhUkZ213w+q5gKC9ERa/1EAPbet3GV8dg1pll
GzdkTroQz1BObmZVuzdD7N6z5zjuVKzMZJg5uLJXVftFdPBJwIgHCVhQTmaGy9/vjYtsjJE+I25Z
+41xZl2twyTryzgyeIJ+/s6cf/75oX9WQXTAxXP8In7AiPzdTUwHRZmikTAK2M6JQtdWHhxSx9B5
aoFMKGMeeXWqPrMbt8byzGe+LqroNs5mb55xiTcixmOZq+pVbD3aOJh6PLIKNFCe0Kk0kfGxNUvn
OJpSE52ie3k3JQ6aknEbNu2PbO3gKvndqjUJmbP5//hsQIqRoa6Z8ge2NOqxWoUYNviZmm7FEqZu
kfRw3MtdrK6uCEtJ7ht6Nn5J3iDL0Puy26qdFneqKTzqxniR2clWlwjJCkbPXRCU40ZkodtQLJ5y
TOJVJ5XwH8x9E+MCTzEb2xdS4kqYa+77rnzJLYb/DTP7oU2s4WZqvs/ZlySCz+I5hwdIb2DdSez3
+5fTUubvh4JhuuoJ+/Srolx+SppGl1bW77O4G9wcUk8pzGuwi0c1Hu6+jic+O9cZ0YXGiasN47qv
nrG/nZB1VDqi7CmdloTfU7pcxr16o9GPqXQT68uDaJLH9a9K/UccGcjuET7H6cUyZy+Yf/nWPNx0
C93JZTdIpBa1EXTpcmNU0raX6ssi+2r7+HS7+/2CtbcRkBkVdqW9XjDzzNJsXYTVueNMEGOj7yr2
OOsohVUWG9vKrgt2sBE4l6KXG3lqT+ukkc5nW1RyiDS5aK3kKsrbR6PIv7dpsv3zi/zJYbiC6Elq
KfpYwF3fXqkWSlJcJum/hiUzPTogOX4Wa8VTmPYXpeLPBILYGJOssqlqQFTexWdDnlZZqY2Ut3QT
uVh024z9NbyIu8HWzqQJcbFnCuc6sgoajChPmwFUdG17qdA2jTKgoBW7RW621cUU2Ru9V85TRaYJ
bKQKfmTVNpYpbfYZQg/KmT2Dc3++V58pyeg8c5Bp6y76oUg42laUORGLXoqSO60eInIb+zyLpavB
uUw41IVieZOKS6LyRZXns9agg88zvCAMaz6iRWVCCFXTKeimGIO6YDvZH5KnJh23M97zngKwyl0M
qnNgFAI1RBia3mbmSNbdzifFSK51I/Wj1SEpqrBh1WktudrIVICWqvf41p0kr08RW+aZa5dMNjAv
2ZsLhvdGfZAW+8gelWCDa1J+k7LTsFgv/eLcaVp7Dmz8np2SQt2Eoy/SFZkqKsS2L17Uz9AFa26D
1kdZe9DvBRymWk9J31IVtkIdSJp9Y7Wm4XaRTuxEucUx5x/DXHy3msxxif0Nuk/mmRRBfwvT+abh
/ljm9DQ03e0Xb8Un6Q4Xthp+I/QjhH93zDVgydJ2ZuCzw2tOqevOlTvjcoz6O6xGnzvnLtZFEDUK
MIHyO57UP2tyDsafRQAL7sYUmjcwVuUmsnojGvtGj9T7P1/hq2j4XcSL4Aj/ZQU5s6y811Zn/TjY
A9GT30n9ZR3lF7lSfl8WcVKJAZDy+uo0HoqyvhuEeqnxssDz3tjmSQ8bttv8nIlWvyR91AQyVIXG
gK3Ge/b7i4X96uvt87N8dgWzc5Jhw0Qt6V0C2Uy6JMvpzDlp1idVN+5zW+yUTg1iAbckP2rJrZUl
IOirHyWM4yHRbs3Wvl/7Kf+DtPJDOo96R2XZoZjmP57w2y2SG63nvRE2vlaxmTcLGZcRbjNNvWwG
UbuOnXyxT378/OtvfO2lUb9g9GK9ot/OuxR0x9QNZuOzXm+kDh6rpk6yl0zEwOZymBZMZyl8dhTI
yrua4Q8V/vlY06mZnYwClShdZ4nsr7a/9ba/eY24LCalqf29xpAfpmmVgRHXQQeOqF0JpbpQ6hKU
3LBjFArcVnqHaOibKpK7WBbHuC6fqKOVX6T4QI0+uwqmKUgX4aZhrfduuWGElWdorxtfT4mShJDG
A9IUgyCzBVOieXah1J4qsTPBqwByqohlMzfQw0hdIcHkIQbKOZtfl8s0gKPSWyiFpWJaETKR5UdN
fdQ7RQmqWmygUCFnTodTb+EzH8OlAwgjbcxuPIcptIf7Tu87FvRxl0OIYWqkgUFy1isxCqn35MaE
ug/JeRHmvElL9Z4CYbRZTeU3y0AukWrRBV48O6eX3aTv810JHNYdHHh+81nbJHGgjBUYwNA8FDl6
+LHbFGNqeiFN5gBo3b2oh9CPSzmQekvdRxrq/mhWaJwBxKpp2Y9S/M1Z0mTvcKSxoyuHSmqGc6GY
QR8QH43XdtXKFAIWG3rgxqpGaTOj/nA5AmeqsZp5TBJsM1oZHKKokJJO9kZC8e2ndSb75rhvu4R1
2ZYXdj2UQTNFcdC3Jr2jBtszZS2i2A+qDVex6wWgEnszZ1O9n0z1MKWmTqWmP7aOuE1GfINFEj7D
HewPVtvY27nvMXplxMiPHahmOkXNOrW7vSQ47iXCL3+U1MtFGbdR6PxosFjEuQQB7oK5sTcs1KWT
qj3VkoOJcQ7FL1/UnzRMvaZ2yq1SInR0ABRuhLHI+CCXCendXdbgWiakjNmFTM2g+MhSUHZ2eW5q
sosCpgJIlqrcJ3pg1twaAWvtNkNYivSs/m6BXpgiZqAkeaau0fWAoqpN26jQEezQp3b7g/zab7Qa
luVQHmSn3dlJqB/GKWn8OrcMT52V5IDaYgtgSHGVUnpmqG/fjsUCVsSWPIB5MJTq7JAl7ZlYOnFW
zvpdqhZYo7S2gltNyP6UQRiaumZj4n0WFMApPDuSzstpsfd6WvNzJVO/yNugGCBdtt9zqPN+uigz
ZK+w3POkerfWwLWmcrkdwD4Gox4mQaUpK8htL8el4G2W6gCZ6j5ksn6wqA+FXXIObl0KcIReXH3S
+2MXGTTabaPZK7Cji4kiG1NPGDVbkemzQ/F8DesGX97uKtH90aynU19PkDWX3WKZ0VncGpmn0ROd
YOfJkt54xABJgNuevWsmaFrkJ5LbriqnQWuVLaJglp6ZTJt4GL8bSnReNVsnV+ADkkUeFtE+O3LC
uxShwxfzXLltXj2QveceM+rIJ+JscLvU3uoJnc8sHreDFDlnpVlvc97LPd4It4NeMgFX5cWNElNc
04ai9XsnpFRwauJRnOp2fMbydjxW/XiSyvSa+Wt9V6jSDPyubvAXcqptZQ1P9jQ3x7FOA7mvtnOt
ZEdDZaox1PtfDPPmfj2qQWdGKeqzSIXo2pouQzSJJS8wPSx+PWOaY2alZ4mxJGfPxdDGZ4U8t1un
s+sAyrEcqOlgeCIFEDkJ8tCquGLNV15uSLYf6dbGgRaMUF0jZDGNIFvU9CKTLtWsV6/pWp2Bp7QO
AMgMFm8sBz1Dlh6d8nF7rA65PNABgfDMpGyzKx099lkZQAbnWIeYU/WQxOznnC0JR4r+wVCypxib
eZwNzc4bTDoTpbkDwSdtjXbsXO48LL9UPs2ak/PDDcT8vS35WlS4scZWPZThkbac7U8TugOW6XIK
LRs3dKmYgnLfhKd0rW7khYIcppx2c6GQH0J2s1LFD8MhxzsHcUg5YCeuxau/YCGu+3VSqp3nHfWb
eStn4ARko99HzVz4Q84JWtJ4PdAwKAEC24TZY2RhmVy1W9TKftMSCofW8ij3vccRbB0HWIuuFFYX
Kvwi2IG6vTWMccMSMvc9HomAQU58MR1zcXSy2j52pEpHeCCVN6P7mdxkQRdeJphWr39UuprspjY6
iSxbTatqjoBZr/Aciarj6x8RK5xsikakGyaDtXWMKNwCrTjMZtGe1AnH3SrLbA8Z4VMjErbtah4D
8KCbNhQcVYVh7tT5AbntxFhgHGP53co7NT1KC9ULhU15k5l8W5uz9fXtGPH8qL4pvVVdONoN5qZ4
xdkoR0xpMF0GKWffqJOHLJGcrRnSEmM0Dd6kI1K/nkHAUSzIdxBkezOKfcmyd0qMoq10DMrIFKh8
W593KCKwLDWtZ63EdkDo84k2z0MuNVy9aUN9WqqNgj5rJETahKZpBXZmsOAdisVNSyCkCvk8JT60
UPGghE5NUHJMMaud3+jlnTy05UGTtG91qzY72S7vunHsUAlEl5NWoF+oYzY0LWG+OBFOkCSVQ0+T
/VeoRkRSUVz1eU3pJjaB4ct7vs/ZyYC4djJrNtNvKgaUfQzIi6Cy0ru6UGO/zdp4Q7uWJOXFIrWX
5/QkcoPOFyj2fpwnT2/GS0XqU4DhZ04bT0FlMKhZAdL06056NPmXtExzwvGVsdjroChaX26xsdJD
Ov1DVFzWQ94F2lCpHktQPRSyHGiR5teDBIqhaGyMNgH9LsZQHG1ekIEOzSkCKwEodjrJKe2AEc3U
EYEMTD6jGt05rzadsuUBTAHxD8pmHQLHDEkes8easspAhpADrQWgfKid5JypI/OI19y5MqHQrbIO
sF92mea382wB2NOWHo9UqcFHa2HjrqPtAtF0x4wsyij0aZKdJwewaVi7DppjH/CLXtx4JUmM02i5
2DBM28aWlwDXwr1o66u4tvVASHO406Nl2VDhoKqYLO2RiG0+I54a9uoiqJ3phX7z+kd81p8Q4NEh
QdQymxvC3+TQtwkmMxQZp1K5WEJZ85c4/z6nslcmxqWahM0+yjUrqOy83fRFdjSdEC/p+NvY24ob
LnG70WsnDrT0PEvT7kptBNv9zC/X+spTtsD10mM01cEig/wf7NJH5xueplqazkKV5dwgSNwWgmxW
r6qLfGhSr9PRmNIXkle6IhTS1B6CeGZ+rWn1QMtI75sZhgrTk/e1M8qeNiLBMYqZ/U1Nz4ScaefE
nSaE80TxLCKuTVglstdaUDitdK7xaacRWPRutTRN0Bgi5DkshhvHGBKkjkajp4gIP/AFJMCCbC1X
EXpWc6OPBkx/tlxtrrtTJzqK4cZ8Vy0ceKZMoFBb/WU2EgkmprRrAfRuYVpfsx+mF9Q20otZR3YX
qldZthTXWZds22rJt2Oe3eZ50V0MZittGq3JtnPRn40jmII0k9b3wLGgaknfZgbVvVEfBleNJ20n
15l6kug1lmEY7gelHGFwWVcgVIluIp5aZ3XiaIaqOBaqAwonUQbXUDZ5VOhX+lA/NHV6lrdWBx2M
P8ZY3Ywi611MgLN9P2bmUe5t2jOM+x9UZkjgwN5isDvcz/F0vlAdhbLOxgPnlAAuaaKTxsrAB1ku
wbEIzb6V9LBwh6CAo+eGbWLeZUOMJLgUEicZ7KdmPX1DBhMAT6O11Tmw+zjbS6oU75kbwQLF/BUD
UNvqYHzDFpkLFIJjPckAm3sHkET9YI0KTsjFILGHOk+A4BRQxN03tgq8i7VO90qoee4SKg+LOZCv
T8Lrwx7blO4FsG7itvJYEpyuOFKqaa3d3onQ6/Ai2hch3zgv4szOwKakZmW6zQ9ZmkHoXsm5GaSJ
XV0klFdJ46PA6jpqRAkrKbVT4zhVBORluXPiBSmmVlRnaVmAUZ+9MMQdqiavoCiVB0MfOS5N+t4d
Q2Y46koNmjhFKxXru96O+SGRFrqzYMFP+Q3c+Mxbiyu1HRHWWssvih6zK5WSvFXNaZ9FDGanEK58
c8EEXFaXIHPAJ1idN/XS+ahH6Box3/QnkXt5FT6reiFOESWiIe2f1aW4dS4NUia3FZlGYVvWt1Zf
7TO+yEKt3rVjZW4cdWq9NGrJB+toN+miuzKccvGK3kx9u2tvJJkbYIXxw0AL5Eok3UUvM62QVZg0
zzqlzXqZl60R6sE6k+QxaH6R2C2NH+OI22AL0EifGIJSLkq1sg/OmSWBKU009HN6LF9bIWYPTdhc
jROexonaTbzr1UvYGKeSRjb/cPSWfrjhoXW+ammZV5YW3PU0AeDblLypzrIG7ejyRm2xvclRdrIZ
lp5pTEBdyUArxfGcgU6FKsEqUhniJhXxonIezxj7LDZqmdi+EfZ38YyuJJ+dbcqDXrrBEy+TWktu
xY7syoy57swunA6I4jzuVL6YhT85XeaG83CtWy2g/GHufIWGjTXZIMpkeYcXyE1hFeG5bap7q+0R
2+o/BmLRg9mp35PwV6mHEDtrQ9vldncVIUs/DjpW76vfCIAYnxpoBpW4+YkUwsVRlVelgYbTTooX
1WUNzxeQuBIuWDGWYseYFmj00noEn34/y9kh7DSb1zhnqkm/UcPQOkZldZsZQmzNJS6uSE2rqIi8
PiuXfVsQqZrZfJ81XG0mdmmzuNLSbLXJTlxyVmr+1fKg23ctOODyp5nJyiYK55eRwbB9NsN0jhV5
I8wcc+rG0jxhCUwBloSixRgPwSQvPWfMMHEINgfNJm/qZPDcjpBH4c69dpkKjKbKdrojh60JhVgT
vKumVnQBJga8W6NLDBB5sVn0x7RbYoLnIrstZhJnJNWeLDmMEBjTRp7l6mTlsD0Y0sdPz2zOlBxi
RqleSM48Hfu8ic8Le3DOnF2LwPjw+ocFOSZiR8tn66XsgLezpReioDzTol+V9cc+L2eszLKzVs1+
hQkFYwy/DRxONUpFY1smrgywGxz/400p1xcAwi+cbA7sYQiSlpLNwGaUJHXm1ivqpNMvBxGfwAxA
EC91zD3dOqyPi5A2cRKtyV+fuKmYD2RPiWtkFY8rv5tkOlZWaAdTFNVuzQN2pRG8W1UzftAZRFQ9
aZOi/1S1MPbkmMHw0aCwOI5XS+kw+5KqlzqkgsyyX2pJvXWs7rETdylGf2mVFuw+GaVog5UTg0Zm
CrU+0ynU/esLa7mVtBGhmgM9p4fZ4Kpm40Z9FHvC5qioS0qKzF1dwhkHOZBkujuJ5DSleEYQqtzh
NcKAk0a2W32LUojmKnNWeocXfMQWhvh9dkM4XsUYsUhBQlMBNtwmxzVY70cqgUmxkZvsF2rKn7xm
v/rS+BmhOXGN+UVOfyHhujEkIltkJLiq6jkaEv0elcq2tPJqG+bh9WzYV3M/OQwqaKgfzc5Cr4d/
clRr31V1kbdmmtVkar0V5GkoA3DuTC/vuS+1tug7feyWbQOSvuLdcwSy2yK9ycb8QFtP2uXTdMf9
6DbU4lZ+mDJtVGtQgrF3Kk8eXzJq/sTkQgRLO/uTrBz0ZdE3JsPMgSAoaYvM12yyU6TBhW+P6RI0
6dIHEL3BzivTeI4BDL71at8BpwdevnTFvZUXYpv2bBOlaA+LlPXBXMnEFTbAZgs/BnU1Xa1bwwzW
aM5MtAvF8BcJXbSgWXr0hZwXWxvl4Fc11g96ERPJMF1ORAfAyp0P1Bh6DFRYsXftVCbbWO6hm0p0
Z4oYg9q8xxlxuGQsrfR4+XN4jVCmv2gWfNSNcAlYYjFbqRqrP4v2tvrcphlOl7UufM7Ocot4BLs3
XB0iqnPM1hOLdXLb4d0qrhaG0wgexAZ5NnJw5rEDZhLKjQhf7ERQpLOye8dYwq3G1ZdFPu+ZAtou
c/liavCzDTtJtlbeS9uB2mQtJ5sJmTPQjdI+VJa9VZL4WRCPbxO5wms+63eKKj05qnJO34vEOEfw
JOVkjpFf2qm2DeOkJLKxcfApd3Yhsk1L+L8Jkdfoc1mv0O9bp7doEIsl94YUzcY4D33Q9O2zMncR
bdky9cc+zz1zQnnO7mnBVqLHbTRJGGjOuLeyqtsOCw7dcMLKDdyz+yZsfSEcPaCeS2Bf+Y0hvSCJ
1oJmUBhJFREdypm4X85OdgtEvm41L0qTPBhlTFEQMMJSqiIKZvNFlk+X5dJyRHXOVR42M2FYmG4R
+BCBlvYOh/rrcVzArWvNEHQVKeXS6lAGbSYC+JxVwCb3EkO/3dJfokuGRKtSlYYttgf4NyVXxVJB
orDUXxaxsdoUvFVtoQRGuTDKArJoq62uB3KRREFfM0ejGw1IfAKqnwQglh1SJ8w4HAqFTZPgS/VS
k2kpPaISjzkDd2Ukcqe8TkiR4QBgr8U8+OdjccpDPL6Gjlp1pQ3XMqQAv6QYieWhrzdzFKiLUtww
EeGuQ/+EKanuTcZGNZl3GLu02bSwDeA+/ZIKR4XLzzyoFFKYiiHhl5bzIjvyD9gpvQeqZOGp1ekK
d91V7JWrX9aBIlLvGvinbKxa5dqHXPIjm08xd4xYWGlcB2qufLctqT9fKAMsTr4lq4kPCGrXgolz
bHqY/MTUSWC1zhP63e6QAlTD82m2ol1dMGikzPgxiUkIX+TIrvIBNyZb32iZdQrxkwuGcUZHpzfT
LqyjJ5EgMJqkkVFNGPF6k3yHTOrsUrHp2o6+8rrzjRCtk2gga5vC8xziw6hRJVAZNMYoXEsRuBrU
T/qYE38Y8kC5dFLsgmr6ElUhhx7un/irTLP4apf4oBtYGU06XDA0+HBV37fyG7ySYT4grljKkO0y
DH9MRTFttZ5XbTGC11r7BLZfplQySfKmjkXrvUaNZk8ltCTxbwzlYbWTCfn0XhqmjZuGi+rKVQ3k
BmSKnOccINywV+MRO8SPqsY6/otPon9o375+EhRbqFXRl3zoatWjPM9zgzNdYpwy0YPhVwhg8z48
tKhFfb1mamqkJlTN2oMl5KCrMQufI+shV0tpp83gGoZ8uDSJekDnJRRcrdWmgVJpy2OIJbaZkBSy
zDh87LUkoOkCIVOu4JORxxRRRdfgGGqrVJgWd0zank41MJM5j3daw5CoTTycZOe6GYv9nE/flbls
3GKOTqFjxZRP45Na1EQUUfKSF7rhh5Q5qWNNc+F2CkOrXxwQH/uhPHrasxxTMBAB6L49H6wcy7Rl
jdo1STCEoxWHGuw0hWdqNOuqmuE8ue3KiCvagVsHnGUwEx/PkNOSWuBA8PQdjYdwGAg4+szx0STi
85DO27TguAuj8soycX5RStRSVutTuGiRTVEGwuDmi6f/sTW+Pn2wFIx5a/R33899idayift1mj51
Q7OK2ITm2so2pb1UUtcN6tWvRJGG75XpxDub/suubbMsqEIn9rS0pv1GAZsX1bgoaPBp436KtKCl
e8mEZznstTh1rd76TjXmq2Dho55mvXhG09fZH21Vf799EmPSVANFQTqXFuaRTq6/lA6zyLTPzyRN
6cCJ9IeuxLyDg9y1sxb8UdhfxYP+UDQIuEI6lBgabQGSHBcGUu1M3tZ1fp0sQwR/rEo5odsHPOPC
IEvgO9nmhq7aoxOH/hev1Ae9Ph+EcxufAWWlJVnverrhUEbjpLObxMZIXT3DFIhc/5lCRtLHz4am
MOkc6xVxoNy4c4oLx4izIt3NdA66Wd+N0D+XaKdGBj532VxvqES7BHsqF65jnFwn/ReNaPVjoMYl
w3AxKDAbSKnfaZli1HlzWFLsKYr2rB3TbQT/CWUi97PTW3aCMDH35Lt7pkjJpTvyb2YBbYp00Uvs
aE/pmHdupa7s0ELxCrOsD7NN3hzSwzW74vrPd1j5ZNGyTdsqE1M201PvZyr7qdHoHvOe63lVnw2z
eN2iNaU4dm1yWbXmt6Krhp1txft2wDJwnMCfjTZeZCFoea216UymB32OPYew7F+r8D/e+PS0//xP
vn6qgO0mUdy9+/Kf21/V+WPxq/3P9bv+77/659sv+aZ//1D/sXt88wVt2KSbr/Bmma9/tX3evf66
6Fe1/sv/6V/+r1+vP+V2rn/9/dfjM2OvftJ2Innq/vr3X+2f//4LqQ/DtbzD//H77/j3P1g/xN9/
3fyf//38SxSPZf5YPn/6vb8e2+7vvxTrHzyUlTEN84DB8FV/Of56/RvjH8SITJqxPRGKv0IIykp0
8d9/Gc4/DMReKKGQ1a4YVJZLW/Wvf2X/w8CpA6GmxUJ6/Xn/fY2X/5Jy/Ou+c1/+/fUb+6QPZyP+
U4g92OqZ5YDx9E69TsXUTibMgPxmlo51qO9rk5mvLIn2ZFEW74dD8K3c5FNBxMbmTxc8ENNPUkN6
hpaVHyM8shR9vKtUxKzlKln57a5+doXrzvBGk4Ifm6IxkCbjckE4wv37XSpj93qByfya+VXZFRw5
ao9sZbQzHgynWiOKS9WKX5ixDRZYXGNlnVXfl3xMPLEeUH++mA9rjGsBcG+wxLhbaFPeXotBFEHq
2hU+YtMtVJFNpPQvDb7VdWcctVCp/T//vo/iXIYK+MiMuzBhDzDj3R40GmMpACdWPu5zQWa2waAp
nhot3TrictHPOoRWPbpQW0Zzpxb3wPFFT7+advr4jqANXomsXAczme8zViVHlDFVWEjhu+EqYeHX
FhL9mTBfEadhxUYo0o0WPX3x2T/sv6sk+f/92vefnbJYXHZ6SWtSzYi25MwVtlPB+M8eDElsCibT
XVgp/I/+Jev67IsX7+PZy+9nwtck+mU7RW3y9mGXU24RfdUkMSEZgaNInoLdaiXwl0UICbQlMV66
cbqf51sRZwhbqwkGgRVQQgr6wt6VeYiZTf9Y5dJTMWIIkcrZC/kkyglXnElldd5YYkdd1bPWDuaf
795nz0zj+s117ojYYT2PfxOY5R0mDMaIOSdR0TFa9KNRM/piSP2tRiNznamYqw6XZCn/ih6l8ZPf
rld+7W+/+d0aiRuVWf54wHCsT7wp1+7T0LpOjeixMiV2Fl352czjc5vad014LGztG4bZp8rpvhjw
+JC+rE+PtjHRqwNowHn39LLGaI3QGmt/KVQ0Yql6Gy3TUdFgxPfmtz/f7A/bggEPyuToRbUqM6ey
bmG/3WzbqJVWVRH4SIlD5aI+GEK7rs3iEAO6GcMvp1c/fDZ+HwLgFWFCUAib/e3vM/O+aBona3xq
yvs0ajBfHg+9mh5UHmnPHA172HU+9GckatcZllaheqoy60muW/AWTvViTMaTWl9NXfc0KsZT0uKp
2OkPIzV2o+8e8aIA8D2pT4o6f7GDfoJ5RIOu8UjALcH2st4/l7USSR6G8lH0Z1qcX9R1dNOGaDtR
wA8xWQ5iZ7tnPq7pJOHKeYNSgLKwvtAS+PNj+7BGuI2MPuhE10yZk+u8vY1lNaRhLCxu41A/LhUH
SWN+U6b82llWa2L9Wk6jI3TTLwjAn4jMGWZiTYIygTZu6u8eXzhVNDGbQrwaiZeG/a2Yp44k0f7G
4FAki0NrP/QZXphT/vjnT/yqZH2zOA3CQ6SDWNfw3vDn24/sjFnJ6EIm/FgerlE7AuUzukAp8ORg
0pBqORK7UI2PRV1nfp7Sy8I7mxJ+RUGCCLvgYhdQEXGOkSy4vwh/jvSLxfQx7uYaeUN0g+POVHm/
317jILVWnqhq45NXwllhvli16oNGW9oUKRc8txdOTisQv1G0bHcDXuDsxdL5VCc3YiBUt6IHVHkH
B6PwPm0uJ9V5slXzi1v5OmH85laCwlTZy2RWvQWtft0Hf1/0jdE1c49O0giLX0Y0+5phsmjmq3X8
w6gxPCwyNSjFXSmb3+qoP7PreRP25p2sOpfwPa8jWb4pRXMnFZwX4/SztMuCygGGM06xnxwkkOba
6ih08fO/mDuP3sixdNv+lzdng95M3iAY3ikkheyEUCpT9N7z1991VAV0KaQrod7oAY1EozqrGSQP
j/m+vdfGNcbpX6kWtHMAZI0c/pKrSAaXoaDtcINVFAHlwZ4QgpPSqnXLrj8Ng5/2Yp/muYtbvhi4
lBFTWLvcsqkO94TUrwYnuO7MdkEU5ibJtdX3o1V8f5+esLDMCro6H+nFGhYH1TiNqcQaJmkgkbWl
rgdXpWQfi7a5ckYeUjL8602HuMV/XPNi8FFyr8DRcM1CNU9hXD3n96miLY3gykwLUmPjB3/iGVfB
5vt7/aIm//HCF8MpDZowN7OgnHvltJD1ay0p6MM3wJiH8jlEDSY31DsdMIO0ohX6dFGi3Q0SCq3S
+H97CPQI2Hmy+XEuHoIzdAGGN36LQtI86s7yoZ2YggeDbkBs+Gup09/8ZiSBo97mkfzD/PgZQiHe
AYcRfDgkrqmaGIb/+LLAdeqhCsdqHrW08VJq6GFDm6vqDawttDJHAljGxJ7p0FaR9QQ2na24QB7n
PCAUoD9QwLhT7ztl3HUBJTl4M0+CMaNN0cbu6LKJe8jJQnbZ6qP228mFFs5zr3pxfIp7eT/sKTxv
gk4uaBA6+1Y1TlWY/lQTwSj5aSHnTjWbjongLmI8uLhT+kO+pdVKNjclQ3d1PDu7UH+cgswkPn58
rPqmQPINcFc2EXi3pjrXeoWeEatkU1fdfqofrVqS17BWSXinU0d9uklncWP2bqvl/dZO7ftEpzFt
h/7O1pDLAppDzxcGh8SnjBw5yTgvpn4kt0Ay5o5evQ7sHCl3Wuq8cxSEl61K6FK8Dpqm38/Yepjb
fiqzJQKnCQFnrixRfU2EnqA5SC1jk4XFIpoYFK3a0mBT/WBVRloIwsd4ruyCFJm4cylEhWtEnPLZ
aAw87Sr1dK54DQJaWuaZpW59c3pAyfYH9aC09QJtRQbxCQyCuq4sAsUnOTfnlD/1uV16Iwr8OiFz
moTrobXpXHmmM7f0iETWafzTBzqlIpi4866QLZSpqEreA3TJOVHWodcfbR15LW7PXduM0jqI9Bb6
F+dc3LwuCp+lKtd0RptmD97cX/ScAhcO8Ik9flACuadVTK18jdztpJLj5hbpEM1zE8X+2JNqq/Xb
SQli1FcMxYYU1u4eCQdJab+Rv2gbQ8oj17GncVGE8cEPxskNK+mmd9R4aZkJLSbdoSjZo/loDQRG
kEjiCWCAOUW3VVwUC61A24yus8lhtluF23Q6th7y0fusvdcaB1KbQsWTA/GoU3yXJMuY2wpCqLK/
9eCdLVIVGgvPrVzm3bjiV9jb+MFwfH+dNf5rPyX3dYXxRMn9u1CVt+MSlZW1V2szZJgE/oKkbX2e
5vFOG58Nj9JRjSN2glnrqjW1BNETTkPqYmHetCvdQolvJehkkt+GzRJuiEZ1GJYHXwLrMCnoTy10
GMQ6+3NpnhV9ioqUf+CYkBOkkl5PrFgLJuHeVSKEFGZN/8BLy9jNsWfHJCHPKdrPYn8gClwyNhDN
FFqY8KBC0OGl7d1kKQsxwUpPRiTB1y7pvdde+OKb47GCj7mSPetUZSa1Sal2h8k40j5aFoRppjk6
udasEfYGxQwhy95vnYekjp/9gjRjZMrH2oJChePSIXVXb92miFdJbLqq3JO5pUzqokZKZsbtDUQ4
fAlZve6SdBlm4UFJg9+tzHyf6Mas8OV0ReckJ4Aiylz+31ctPQkaE3q8NANjKTuUYmACNAixOFn6
HqoAhM+hG6nWeiLoVKVosByNmvOPJ9G2jEe6qJp0qtKgo7OgqTM6eoSY6YggB5M8YGswnE2GmSBK
hWtgzFe+qizUNujmSjpMc0taxTESnKwm7/kgx3i4PZU473aSx6VGCygck4Xn0JmI/fge08oD6o9H
SsGHDv2Q78BDpM50jX1EXzplmvKbhevbOr1HK7c5Xm6nj5bI1fNZwkB19a45azu9kzwEtPiihLZi
MjgqFso1KSE49K2XXkfVTG15TrPtMexLRI0YkqLWsmliFktUK92czkzK16vfkfMBu6iJqlmFwlce
ICh2yAsCaZ9lxFuSLvMy1E0yC5J3IJ6D1wT1kiMPjDT9xRBil0zIXmIFP7inPQ+19xagiykUPkkC
oAhq449snQkBTSekNKiAhh304qvCs85TWBzSAZqrLQQ49BHzfSNEOXFu/TZR6WRCrlMJ4U4sJDyh
EPNgj0WF1M8kIfMhZ6xZOEL646CP8+pigd1c7PrCLVPDiZ9C/8wolYmUJkREA2oiSciKRiEwmoTU
KBKio1rIj3rF0dxaSJLIPkSzjUhpEHIlX1feLCFgCrNfTbnQi/uWltWT3+i3upA7+XK5itE/2eO6
VkJtM47yY13RykKuM216HylBgGecUUm/u63rwU0UOyTyuqEtTndBllJa472PldXtzfJUjJ2FNs5c
mG29U1O0wdkQa67Re7CM/PzKGChHZ3mxTP3+TYoSUGtmt24DGuLIBUk/z4N52LQ8IxBT5KYPs8LR
IvK87asSEZnbjdJE21zzXWs0EOIQMrw0mAsMrVkXNt1Xa5joBEbSHig7QUcceFhQKLVNeAF6WT+R
x3rlW8V5zEBe1rrOZtTAFpHXsTXrGixDYh80FhGoFaz/dqPPcmTxnXeoQTEgFMTklEUj5D8fY1GJ
UNSOJ9oExqOlN4/ekBzTWrZws9JwJCN7W5fWg62x2e+nmHkBjEsQytVacpKDI1UNnIM7T7U26hhA
zRsid2yUl0JtXpg7p3lu27hk5fqXlJsHVTzyXnd2k44wXIkmqrVE8tKGVVXIMh1ugFZ7G6bwbLJO
dgEi/qiPf1dN7S8jH09ZAIivrvMX1czAEIOAXkh/9fXUTe1pj34UlNCfQD2ho/Am+S3itNq1+8yx
H+Qov2LErtQ4bWEjsCxzpkd+oZFVmVwZhSs7uQD0TKda949lgtEjZbYMHAJufL1dyRiwvEF7xh3x
ikLanDlSumx1DkNdVL/GgfJisxK7URhpM3wFbJurnY0VyxBrPJtToXS6IUfM7dLqaqrU5z57Mb0y
WUot4c2mYBtwOHKLjiDQzsdnxD8NbHWJqv4xyOWXAN/3FCIRMJHk4u2geemTrKh6GdsQhLoNGkGU
RX3lGItU7DpMsiJKZ1qmKYLVerRcquUIId76qjjVo42/p2FZl5X7qB/ekqLA7G4Er2XnnyyzvLFk
T2KDEuKkQ6WVoKWf+ZnRsfTfB46VbepkbqWTibMj7F3feyjs8AGmyUsqRnPcjWf8LavUkNaOWSwL
2Rhx0KIzo6+woqs8Y16UZ7ZNy7aVrYYBi56bBn3asBT147QwqvoXFG420NUAKqayXMPzZnkV/ZbG
5sAZC7GKZM1z0i5KWZ0rUfRGSh/CXX8zjM2L5aFpzAYY+xybnG1aDoObSWO9tgLpjx4+l4pxTnT4
GFaKOL7QipfW126h/D1BJHpB5Sg2JgGiIKnb42Omqdqke6lsiIjvm9tGqhG/+bW8Rey8bSfK/NUQ
YTjx/HgRDTk0+HR6ChL7FCFiLoJInmGQwwFobMC+njA0nBvpTzTSl6ilYYW0eMPiPVcdnoBN5rwo
CCamcor9teeVd7hg8Fs065YDtjvVynbUWPPTgQ8XnyboSkPe641q8VDDayOudMBfy7Gp+TuZ2cxD
r3rIotSmV8HuJy/ol4f9QKs8iVwpxB+kkexK8MKvtGZtl2VLJyZQuZPrbmEmbNNMM4aY43Un3IfD
EvsbS7ttvzn5tM8Vms5qo2Kta6zbrqvkdaK2W0UGmqCiabKzwzQNyLOUAKM/tMCWYdSIQp5cKVsj
KlQ3BqHb2yyl8miEi/e/oEn90pJ2Ag9gEpTjBnSjaKsiFFZGOAEKc6xjsEGi1j0Dh/6bvduM4pI3
s6XkKmj1M39XcguV+TzoW1Qt5R/PRr8mFuvaU/M5E8cfq+gekIvcG232FBkIdWU5fUjylwglRhHb
b1PJwKh6pMua5z+PsGjdauB3mA4a09B50XsUuGWGMwxqOmQGe8nnMfKMK9SiaebmsnWbyPg/49A8
pvj/ARzYq2LEGvU+e1BZZIpyDqL+3rKtmLFVYZc6Gj4vrNl65kozJ/aoOA4sCrdAh1ZmJ3HqNPSD
3/jZXy/RasSumH6DRs1ciUHSKEp4C0WLtyoaUXSHX8mgOIcrwwmXWAjbbVJkVx6I4gWOuKs6otlt
BrROum0Shc2cj11ys2nIcfC01mwaFjVdXaCp8tsYv9ao/VlPDoo9HaseH1klnX1DFgEo6iuGZvSh
eC0bE+W9mnnnsGYFybEFutLIY6kUvCNYmnhUlvUYleiIkrFZaxnd6DjF9ga6K5smb1aMaF8mFX9M
l4lWR6quEKqynnsJAb7RtFFsUtFyk41ybIHcUc4VKmz0SKCEu2wz6eOv93+Aw4Vps1xEmFbmdsXT
81X2vtLIDE0/vCj1cxl2y9bqbvAA3gyl/wal5RHb1VMPOq6r0MXW6pJO+owNR3sU/2VAPK8pfYCt
hD+AkE6oG/zJrXwd9hkIdspzPDymiJVO2QwoLFTC3pesbY78b+sX5zjQgpM4nV1N9m0V9Ue57PN1
xmeZYJLyoqLbSfnY7bSaGmKhBs22sPr0CuHHtg+mkS2LHi10suJOpvgjodHpFn2nLPNYvps4hC4n
in0hG84tYlRMVHpCPlLFWh+p3qsOQvLQpdgS8DPN+ZevA8pHOgdoL1wHFbKt1pZ5A7o2iwkHd5sQ
iV86sgXR4OZWqMmAYVxjJ0LVkVMGxf4ItCXGZptKziLp6t/e5L/YcrAxhwn4Yv/CASla2MZwGsqo
XVhScZtKHt8FM4Mbx7flTCt7UklTA6O5/Gar4Z0yEiZXkoFmcGgKgEYTpbUZY6OErIthvokppQzo
3swueVKCjgJD31YzDgx/YjGoyik8Jis/iPeF0S9IrLYXYKTrVRHY11GSYK/QY4au37lg0gBfMXMj
Mn8rJVTdUbKvgvTVr32Tmk21icYA53kg26s0jV98VoZZ5uf429prOUr9TahJq4IVdkbybjxPK8SI
DBI5yVs30znYG5Z38rIdREqMbkmtYyjtgCxVS5pDpyhl1k/zCk15mcyH2t5qprwpcEYO+VGGNIsn
o110uRfOChbMWceeuQhYM9FJHhJmg7kzdS/mpD9TZtFmttMVQGvMVVMU5XJUytdCJ8yAdQptLLS7
sE/DVW96q9BvevIbIgUhzm1s1NhIUxkHk78YQ283aPl9SRPPDUEYYmSYVzUOPwwpkhJkbtByfaY8
Zg15C8DjPi3lp2EEDlWRUK4UzdZJmiMiQMQc2gjpb1rHKlEGoc+XLE2bzorwhdAOItHFn8dTeJfZ
co+eK9globnw4HMhuulfGtPe5V0AWGXaxSWHE208ZHnICkbRn7Nr8hsr6bknKNs1hGva3PsDdNgm
MR77vnuy6DIafU65Q3lzgv4t71H8E6+0S5L6SWh3rHZ4Q529VSNGkzzQsw6DV2ug0F2ICWtojJfR
jHT8OsYN6W78Y+brMdXeKm18acaacifn/jLLn0ItukvVaK+G6s2EJdSYsnssR7NMa5UZB9fUTZoG
DXx61ZsRGlrC9mZ5eCy0NJmNo8KuBpcXqt/nyqQq6L29z3IVnEU3mQ5Di+iaNlnq4s/7lUj+OS8Q
3VINpXG60LuR8iNsCDeHhRvbMupPk3OSpe4Gzh1Xtm/5mwL6gzuliJtitcPehwt5pw7IUuUu8ea1
/dZM2brJ22nTsq9rzf4XoP+9k+rBcrS0rS4X/UwX5rRQCsdtnKjYnmINHMXUydAI/H7XhD1WOY7m
87hZQ6xDoRY4m4YSomi5naYk/A2N8KSOqbkqCSpD0g6mNE7x6sS5cts7Sb8IVC2fgzTQlimq1KzS
s+3k93ip+1Bmm4eCuXB844Ft+lbJSoRaStOeyxGTaNSG10nqYf0cI3+DHeKcNR38gxSvryOxqCac
x0eakKkzXFcSd1/UiX49qjHEYm84N3IYIYRM3+CmV2cDVWDjaOkN9DH4EA0kASluop2XWMVcCftq
kRq5ckBxzR/4IP2gyNeWTwFDlegIqD2paBrnuxGKRioxmZEOTjfm3pQn+cr2ev261DxvX1D1tAuc
k1pf5LcBhpEk3BWxhCddqvp6X8m8G6TiWA6GYEtzoFqXviJtkv48BiD0vakZ95aOxSXT3dSG9zEJ
EFzvaW771kfMr3o7YBHqSEqKkt566Dz11bAWHWW6dcDhcTZZ+dkzxngdI4PPeVCwMwbA6NOwtztf
3mflo5U11va/f+hIudCHZpUbe6a1baXA3EP6+PuPStoQ05LqMBI4BXtU4MyFgwQJWKdKdCrMf9TZ
NPCIsi5PbIMVGsJ6PM91ThJQCNP7zkNpjTFwEVa3gz2s44KqMBL4iF2TfJXiX9zpRstRpFf2qdpJ
rlVN2hyXaT//vu3xVYsHaQusTgRNOh2yj6X+IvTlLi+R1IuifhcqLw3djFJIkIqsvk4C+b6XzR+V
HZ+UJZTdeTg0QEUbVpEvGr+wmMAr+FI2b3xrB6WILYq0sArsel12FbctdQ0dnXncFA27+HPp19mi
N/TUDWPvsaYq4Jts+GJNo5tunatWnpl2AfHar38kPou2z2UPjJxv8R9N0Qmf//iA+Niyrrb4Xqsp
eKtgsAR8iqTS4En41VvJsS3VPZX4gxzhFFAi5yqVs22Hs//79/S5Z80jMxxHdKtBIQIb/fg7UATa
rFFst3yasmDe3IgR3NCIIzoieML4dHTS4Egmzi98mD/1HT816k3BtBLSbeIbwCBf9KMyYmjKzGOU
aJwDpam6GTPiKOOF2FnqVDPY0nfR+Pv7W/7c7BQXBS4tM0RAVF3esd+FcTpYrK1t+9BpyV1gJ4fO
8a91vd8Gifz2/eU+S724SbpejDw6bqh2Lt5008Ue/mCEme8FJjOO6lkTD5C52v1kLYe83KLsOsZp
dqpjGgFFFJ9Jxvyh5frVk+aTIBBIgQJl6Rc3jXZSUnzYYGQ0+w/16N14DlCuUkvvlCjE7qOxTZHO
lDWefrj7z5+kgVxHBwdAKDJg84tPMg3kZlCAEszRBvSuDQnZy5WTkRaAikgCw3JjgIzIb2yYO/Pq
zw9X//yVGbQaLewOQhAiXw4wyZ7qgIAtur6OIUPv6dniUtbmhWySuAJH0MIfVQdQU8MhV8unJhuf
Gt+/M6fqh2HwhVydn6JTARRKIhv138cPrcnrQFEmlISkkZ10r32fGbWabUtmayBL8F/AnsXoor44
eX5bjK9GZb4MTfxUgVrUiIENDRNPlpuGSQWELvQJZcqvrbzcYyttqdym9ez7x/d5EjcUMlzeRV/I
5OwLwmRmYKCMpp7DuhAmBrbM3trnQFmbj54+HHpVdwM5+OHzVET3/+PMiH/OMij/KQ70ZVUM5X90
iS1T61rbwlhh15Ur1/G9M0xPU3ItJdx3VZqwt9rxSlHq34Uj38TKcPr+rr+YH5AM0Z0G8qKA0Lu4
aymrGjWjvDHvrBZM5C1Zbt5oHMYMUQ1q8h/kJl/oA7hd2uJMREwOsnnxgZQB2C+n5Xbf1x5LhxOk
K+dGbW+6MbrqGlGQIyO38tdGG+0jHNwx1U2VjIWEU8cPb/yLaUKIMmANMiuLBKKPz97IEYDr7Yip
pUu3yeDsBqt8CWxGpWGf/Lg5OA4i/9z/ATv/Wb4k+HSGIrNfQIj7aY5Esa50BojCuSUnT0nKRjmw
KZkWKOqLJHw2CxzBU1Evm946GDm9nNA0T3akH9BpyjOp5CgxFLAN7YPei91s9a/Fj+8/UCfUiBVb
NS8nEk78U2TElKGVEHebLKJLGm+Vasq1EypzHSIzGmn9NUYrGI3xUSiEKGNtg7D59f3ofF8uLj8P
VMNwK/EvkG94MZPHsQngohrKuaHg4dGpN723vsJSe5KVGndjesjpYtB6bX7BYqP47Fn00ijXhFTS
/BQDkpPVh9i0DnQ1mPpwFMy0rLvttXatQqvvbH2rJ9l1b/c/CEC+mk/IdNBJcGA2kS/llJ5VUY+S
hbwRmVHnGwcSaH4r5nA14KzWVX3D2eUH+upXlzSFFl/E2rPju1x8NZVIPqn665Jjnd3GMKoGBf9G
qdwLdVOsdw/fv6H3L/byDZlsvEnx0lD5O2JR+scE5vMh9ykMN8Qf5Bp7pk0pqI5g+U8x9Uda9ZER
zivE7puBSuksapRNUjdHpVYiN/C1DtefvPbHUXOtTk3mLdIXsmuSpdLTceOc2YX1fqoWNZp2t+qs
aRZaT1g1X+zCpuQXmGvB9YwVaIX4Tg11fEOgdrYjc4cNdjf4N4pDCQSfu1VSImxS5P2DiZmzN8pl
WSj3jFkGC4YTN4SUhcgtd30byw77mGXbd2c6FvygziO5E5FNW5WV20vsmOMs2Dhe1M+aNlklPIK5
WeOm6+3guid3kEj5DLuTpM2NLgLjTBvAwU5Wacbd98//qw0XrgL8D1B3iSG73FozZTZw5JjE5Cg4
K0zf48hkVtORdYxDmcn3GPxX4uusOvJkByhctnf+/je8R1hfjgF2NPwEYcjG8PFxDEzM6A4bn78m
0p5UqRmHoZu6L2iZjjEdKj46y6STFg1XWSHWfs3ajf46dKbVuxBNMabZ1EV3pnhJto72p3YTM7qO
CkhOIuYic+KFo7b9mj10SNkeyWAtu0ZcE77VPNEUuwMPTRo2nSF5QhtlovcAT/nXjf4r/896cbP4
aPb56Bf6vw8hwU5/focv3/6tw+3yfPkXPjiK/n+xEKFtFoKv/91CdFcU9YuQ8P7lSfrLePT3v/W3
ecj+j1hGLFKgSEOm8Mcm5G/zkPkfCA30UYQzAR+/yv/yt3nIlP+D6p9DtXDuMqT+aR5y/oMJ0kJg
i/TaBNRt/p9/Yx4Se9EPo9fQuYTGYkxWF7vVi1mzMI2g6Oq6ew9Co8F6m5kbryuOlMr2YSEz4zQt
1UtvWttTdh4k9egYx44iRNraZ2+kN1mn/Q97hE9bk/ffJEoKeIUw712cFXs1UY2Iwv68JytXaff4
PU8Cduw0VOY7arVldhr1/vEfL+701z3/00f1af0QV9WQ1TvAEE0ycT5+x7oaaG3fI7qqC/lPO/jb
zKpWdC0Ok5HfB+Z0nAz1p233pw2ouKbOscXiPM76cXGnZpp5JIRxTaurbgyzOQJIP9uDved2XLq1
P8xVn0sA4nqUAUiCA9DPs/14j0MlKXU3dB3rlYYc0HvoUvMXzRreaL2zk2IxqEBxxmrnVdP6+8f7
5bUpYCrsgdHNUwv4eG118pNuMIkgjXm/gB2q+3psH0HMvSap/xKlzf1UKms7H458MD8kQXzxbkke
xQiNEFakn1682yFJ86yPYWuDgZ7q/LEF3FSF2SMoWxjJC4SkPwzhLz4r2zAJrrU5VPG5XhwB40ox
eqfggk5s/0EjQhurvsfkBjghLk/fP1lVjJKLb5iLsVPE6m2xqb44RmnTIGddQfyD2GwZU/ka1xmV
v+KgxtJzZ4jg3sF1eLBjoa3tRFt79lVTNvQiagCj/Kakau/NSLTgvJmhg/iVstXIqNQZkd//1s8r
tqH/87deJpwkpBi0YO1p8pkOnREkqrC63MLuH+l0PlfstvXXysxXVuqf/QADrFH/9BF8OnW+/wSm
Y9JoFZl39HEgEqlaEQ7NuzFrb68y2G0tfZXpGk0yzSvkyE61GKJxzUJ7VKTqh7f12eQrLs+sjv+T
VNFP5JYwIpFEshuRZJScm7aAV5WfOyGI6KmLxH35moMdg7UqXasTMOy6QMiBblBCTYBYIbEDDS6S
nNI9pE3+/ev5Yj768NsuVgP8rGko4ZSHGtS8TnJ6I0aGXZXLLBvXjuz/cNb68iuxcAUwbkVx9OIr
KTMGakN37f1N9PZ4zCd1HenyGl3X6vs7+/KxW5x3TQqwlpiDPr71wPOHikmHWEQjwxEk/RImY9RR
2RIo9T5Fy2N0eTxz+uJGLnIUzOgr1Ta555x0tvJ6h774xgvLndZB2/v+t3311BF6UqsUM4ZxOTuR
ehD03sg3odbasXQA3abTowfYc+gxGMXSD7a6ry9H3o9FPAaP/uKpq2buS7LE5SZkh1JUnVqnO4Wd
egwSHkZdP35/d1/Nvaxxqs6pn7xD++JzUyrbHy2PMSVmp6prHkn2eq6DV5Tcj1pZreI+/GFYfbF/
INDuv1e8GMXdlMmlJnNFQRDM4hsNEUmi3YjlRXxJZoD2iLb+v79NUozYkYn0JuNy+xCGSsJmUgRM
xMZRyapTqbY7r2137aAcVbvcGXzm//aSzB7UWolrweLxqVLRD3GKK44s4GBCiCg7+0hWHs0R4rdR
7mj3oO5lAvn+ml9knMCb0mR8xBaVbs26eJ1OC07YcggJK6jOcKZTH5O+vzMC/729geUORDpKwRwI
edOtxPKeRv21DzJIG9OTp8Q3EiuRkPlkY3kjhl1Tm/NRFYw36PLip3coS8QnF1hz2RqHmfgeU/6y
XIOvxUddh4faGd8IOoA6/VB6/t3k+CWHLIvyBnnr5tqo0+X39/15FIvbprygWBwzP1XV7QBuXG8Q
k2UoI95Gbd3o1r4K89cGaGlUkaIe0vH899dkX04MsPhUP32oU1W2kTWRgaeMwQsUMlctrYUoEctG
tUYkHpvlDyPqfcb9uJWABMVhnmxSpmRVvdgolTbOO2TgkFpjn1yWZpciOm8Ked341Y7j7Jne8k2v
AkliB5U40ibUocjStmRTd5/ntH8BH33/FMQx6GJ7w2/hKEDdlAWT4s7HmVsFHmwEHatEM0IZ7AMY
Weloz+pMJAlHquLmUiX2Lu2zoSA7i3NnjXkZ6G/Se4imaaTpuYq+eESKhPFxRIaBdqaY8JjUK0XI
NisFiS0epBKD2FwxsarXmbOVbNK1AVL+UKd694Z+esZwjIjGoHJhXK5EDUNZr4B0zgNLfRTKmaKs
XZSHiYJycDSHNYci+G0AvEYkJDCKupOS3QUKir40KuhS0y+e0Ui/T+zhue/s55qgNQ8NIqv3eaz5
Kgg2BRBcn8JIBOBm6U2kjzdjx67CKJr70YKIabhJAQxcrDB2CKUaWRwka3NZVlZFR7+j5NqeKsne
1G19W/TGQa78fgbv+qcJhSb2p/fLwVNE3ihiuwys6OP7DeKskaewZqmzxnk9YKDFx0PLyGZfCiPf
yP1yqcTxJmriV6XpJxySDegvlDdA0KKiHFa5rO5kI3kozGCJXF5eZPYQLtlx3AVqhCGTNXsW099X
a7tfo9L8nash4iVlAqgYQks0YhWrSHqfQuZtp7jblpOyxuFMTAV6kqLqx62ptuDlO4QLUpapm9Jp
H/O4tdyqJx9j8muJLNDpvuwmX/ytApUpTV2BzqsdQJy6dR8C1dM7ujdD10605cMUmNiUzzmBzdNA
I0ZH9ZCQ9IG98PvhOcG05puVfdYCfV6X3bng9DiPSqyiaMsT3tNEMN806HsPIeEw9vaihHK/KEzl
6KNPHwILXzgdFCXP2nkErxv9awnqWE7Chi+WOOh2rrSTv/djqMid4COjYc0WE8jkXrCTG+esCZYy
8XH2VhF85dRszF0JymOT6xww9EwDIhi3+0L8EQbJweiKp1Qwm1HVmOCfZ60dd9CcfWjfAu7sZY61
UOKxXhBRfW3Fde9WTSZtIh3bkGBEK4IW3Qlu9GBCkC5ASfv8sk0o6NIIxMxDKHWHURviFSYeaRm/
06jBUteFmayII1qhVE9vVLK/TclfWYUfX6kCaD002Y3s5yk/Bi5KPOSLHksQa3TNYpkMOxs8di04
2VM84RETXjy/N+cmMG1DULUxdgBsgzO0qkpovqWgb/tguMuAzHtMWd667/py0Qpad6ScJERRRzvk
m1KtFES5ohXLIcwIHjd9a6VFnXasSj8+kIeFzBASXy744CUCmeKdGO6xvS87CG0BcnE7CvuFmnNc
QnGubAAEN7xw5tk8Ka+82OMHDNxZ6kD/b8piPEgBZoiKRiyt7goiWrmwMlJjg40njbnrOSbAK4CZ
ieCg69HREFx0SRDSfQLaUUPH92MZPLYGQaT4P5Y6hqdFmqfVxgqs0+iQN1ZnDzLMx/kIjL0lG8Br
sHE6ehNuO8IKlibC/Q2pD8fwALgZPq/4QwPzCNwT3rsZQX5HbV7vgGa0bq4ZYi42PRJ2QiwKdXXt
a8PG9MxpAehwXPkN/oqkAlMPQV2eVXLqbFXHLYL51LTh1iv9dhlW6k0hBTDFiaFURXiKbC5B6zf0
g9sEXR2KHXmsglU37DPoBisSiMyZrgQHH+KNK+VVfwwUKcStRaJ4qplz+iuos2/f8W0EsRKI2unk
MIfKzhx1FyLqq5Q7046EUYSyvl1vYtsh1ikP7UU2NQOK6jjdakZ5SjASFMn9oAMHjJV6HkelfaKR
W82lkRVG8rp49/5HnmPZQpnkLCifOO4oZU92K+1IBWsWxIMMMzuFjwlmoI7UeUzIwY5i1mwIJsTy
GVHIKKUIvJGtelmmZQLP0zytiir1r1Wn2k59nWBGit6khVqMLYFD08ILAnTqIaJOmcnE6NplpHZ/
PHrb87Iz0dQUo7KEu+EjPGNqyMIUeBaCS1KLRmvedBmEB9mkXuBVHorhrN8YchSvVALmGSLzNlJX
Uoejb6qXUyGZSypMGKFk0t6wMqWsdWAryid2rOUippU0y5rjFGUwsBsCcJ2mnMl1om4p9c2D3GSN
S5K3unOuzUnR7yUFk2p1mKreLeNBOgZWj3+P1WvjK5hvutA2F5nX3ihWtJ9se7jiHVXr0eLMLNV1
Ck+tuu4gGMxU6IVzrci8daVv0MJr8xTxGq/Fj13V1gBMe/9D3Zltxa1tW/aLdJvq4jUUdUAQxjjA
vKhhwFqqa2lJ35N/kj+WXZxz89oBCW2ft3xx297GlkIhLc015xh9mPemKUHGFJ27b4RB0UPiVJUb
i6jUsq06Fhbv8ORJRAZ4s1JFeIv1dxPFHtBscsKWYSPbbQXjLGco9D3sTW3B2Ehson7YRNDICbGp
6qXWEjTheJiZZO/skmgs99AMI2y907LLolcQBtV2wuO3yQGnO1q3ajNgcJnUtzz75haH+VoXiA69
1gT2qCt4Xd2DrI3wgCwsYLSfST8CiSEmemxqneBT5BGzDFClVT6SH9DVyaHX7S3GYOWAM5Dphdvt
XHPmltpyM+Q2GliBOURrg0WG6/WQl+GTTMicAgx328Q95vIq/Y2VEXe2q931kw3kNcqfu6HZNsbg
EYamZ+vhKUCwuZeJstWTfS6JTNL7Fiy8PpwEtW4hZLUFofXNDbQ7w6AsIptaX4UmfnrSD/dlnuLr
sX4jKDEJKw727HPDPaaDVWV3/T6Snb00RpRcXn0wvSq/Gb1wRLXMaq70k4YeNCgJyoF6nI0x9+It
biHnEBWqhuezk0tHGIReDcDkNe3Ye5Gz1ub8iLq49aws2ineIbcszLLaZCya3RjzDXjCu9ec6aVA
ZhpkvOqM4S7gDriGq1/g5hbF/SiMeJuGKYz4+bdAWMFAM/rd9ZW51WzuU17azlFHsTR3fEivQS3r
BvzGQCLaZsZt2orJt0cZb/SqulaLu6ZJn0XF6LxWYoyTBKxRgNwbZky1lElWKZdShK96V9k8HYPO
EM9t76pp2g7V+JB32qMHOnbKUDwbhBu6w/e+hd+cFcSyebsyj59jCyB+DUYsFw4DZtt6xaR4AnGf
Q8pv0h+am/ywM/m9ab93GQwaxVwrQFnwp5prcAjPhp0FvuQhXAh8N03w2iXFQ6pHir9NkjgF/o1T
ocE0hFrwybWZfsX9le7Ja09lomc1L7hdr5QG3Khl0OGUkaqsp65RvyuxKBamaHrkMLgum8i4dZug
OqLHro8GjaQFbpMnNjQddbYc7vX4zhk7JDUYVtpc3hGTAL4UUz+ZJ+hxRxKIlUx1/YJVEFeFQAOL
nh+jZIMyUCAr1G4nsEuy8qRPUspvrBb3aavfjLqLPyeBGNrTKlqkqfdN6fGiyr7mB3VyEcZmoWX5
A4Fbm2ZMn9VS/Rk64l72zUEyXF6gcr2bfSRO6/wgT/AByWK8DARxdtPtoIU3nozLnaFGv6ZG7zfS
Hhn5Gc02csEElAguF5oB2VunWFuifEbZHUw+a0x+pbqRsqFzgIlQevaNNfKyDUp25AHqklBy5RSc
70GX349wr5ysyq/QiiRHtIo/GIe8BshLl206PqXtqO8NSbpi1+OeHbowwFfh9mv0k+OOjRUSz6q5
YhEinSur3a2ZNksMjh3J6QY7DadKH0cj/63mFmT+RLWXikapjla64g/tbCXsRzzepyYcvB+FI9QN
sDi5pGf/0JfdjzRAiY5jPzgUg+nOqR/m0tPH6MobwSdDM3O4L0b3GARFuqlYSBaJ2V1PFHppF9WL
OWWEUya1yu5cXwFhvh4UFm+yerOrMRxXpOWgEDaVfW5iRCBOJFgisDtmst+hKpsT+dhGCQ8FWeuE
5OkJ7ltV746iG+/QUbpbqVHXK6LxrtOY3A5hAmjnmwDPb1Zot1rHWxp1o6wKwjlQYbdHy9PO9YjS
hdk1sPZgEzdE9dhXIkf+mZt6i+W0h/rvMevVreRXI8bwphDQ0pqS94moNHdFYhtsawWzvC285RTX
6a/G7V3fkelG6k6xqeFZbiqLqqXTMINgco83eYlJM+1cBmlarzyabbAjwlhfJLMXr5qb0O3szxsw
6nmzY6+ZvXu22n+vo9Eit6e4QsegrvpKZpvEy/aOLZ0D9pXzG2FaGdWTR0TUYnTxpNoK+xWRrOzW
2GZGCO7N6sE2CFLT3wzjrRt1K2tIaJMZG9Rm7tJIK31R9xYGQvzcKNHpd3dWBx6bVIvQ8D2rh34J
RDwmvcOMnGyvrLzWZnvY4b4OtYTlXYk2ObiLGYauFcHvsG+CVVplu6JGJBzVyc0wUP2l1fSQMYFc
5q19ViA2LDPtV5Zn04oWBE44897D8+5n/fQTwQnKDWtclzPa3o0rX8hv2eyOTGefZPrmmKSa9YGf
vsnn9iRdPQ8jfgVQFP0qDaJNAdwrjgqCyNwYX8QQhysJtuOaknIfTIQdCJZZo3v75tyzzNAZoWZc
kJzdH7P4VGsGYVMx/6ICObhRAPCSGnLHY2hsmkrca5obr0bXeha2tJGbKy+214dr0SMOqkS7U3Mu
AqGgpEMYxrpreKGiMCew7JdXRuOiwbfpO51hsxprrGDDq9r19r61xT25VQ1xqs1LZvTKKWf00Ige
fSs4AT/Tn2B2P2izD5Oo59+tSbES0XtfpC1GIpvaG7FUQCGn3ziW+yIM/lwYItyohFj5jZS636o9
+EHw7m0f33/eN3rfNnLQ9MFlmTstaIAvWllD4ykDSMkax2GNmyHEYuUScMkqvUQtg+FbpF/08d/3
COfxG14fBqx0gS8ldS6wCTtNVeKf4+Eujh8bT7/T2+kBAQouR6Eeh6D9Ypr00SGBVCKppkcIlvei
N6ZCJ6hnVPkyDbsDG3k2B1BtI3Xbay5tIHeJ3f3b59f1vYJvhpcyI4c1g87XuBxXWKbRDqPFukNO
x3UrcoA8pe+Y2jExR9s3srnnZKXnt0/91nR6cxc6DNv6tji1un6UtQ7/GiPcWNym6Im+OMH3YyVO
kJwqjwkfivO3GeQfqix7bN2wi0a5NKpK9ws7OE4tTvRJaZbmAIYGthDL9ixtSALfAK639LzgNVSG
7dwO6+MSX6i8kwHp21+c2fvJBGfGAgK0DmrQu1hcYpFSF8G9XHY1PrzYrrdg807dfEQgOnNMsbVv
2ualkCn+XDQBMgZ24MXn2kvQB6S3tVecSyZE7TC3CJk0DEZtf9VwnRtufzcoOUsLBR3oTp6gyycH
b1Np2AlZcsM8KgFxciod9RiQ8Rblt1aEg6kE1QlADoYLWe6kcZL5fh4K5Wqoo+s4to9zz3Lu4Hd9
syGqeu8xB/n8UtrznOHdSTJGRTaDOBK9599dQ4d8WPInuQvxE0IV0bOzQXYaMk2dL9cDOy2iuVpf
jIW95RnZgHuvFmaJ0S6CXtRXEDC8UWtweaFGEJr3miIeX3hBdBuKCQBIfNvV8cbJOwbCQ3OobIWo
+5iMFSf7mQKQ9dPRQJx6VRrpSVh4iqeC8C2NCkunzzoaxV2MCp6s9AevVn69TWaE+yvRlW2ieR64
G4utp0bDXOAs0mIW6gEJXSrFndWL2zYjc4+t48K1aGkTi0Gqwy4zaSC49msFO2zh0oWnlwMcJm3m
FMN604lg/OKG/eh+tVD0gz9mA2JdatvgEDLqCbgToJCcZdzQ6WEzN6BEWAC2J8B4gS0NzmJ4/vzb
fa8MZ43588DzDP+PRxhaods5Q09tw9DwbW2rf3jEIPYFMU2nJB4fKsvziSdx0+6LJfU9FZBjM8kD
GMu8GxH/hZxCHboqs/WJ10TbD4te1s80HQ+6CXOkD4pbDcgUyW6zW3zdJmW7IDzkOtGmh7AXz16q
rIO7tiX7WxS0VMPa3NOFYlvMD3ilQrhVkOPxirejqO/UuLMhEzD2qnKuLS2Mq8q0fZv5ikfhajcd
9kj6MERhaVhVxXUyZHckVWE4DdCWSgS+/8F1B5iOjBFq76yW+fu6d3HKdmbCrKFg2bKKu7LLcVgW
d51h7bzMueWBP9itdnTr8Kk0vS8O/15LOV965mw8ziiweK7/PnxRgNmKK488zbi4E3qz9gYBv8fU
f9XW+IDx5LV3IPp3vfVYJlxeQ+lu6JNep2b15NaxhK2jPrXSI9/Toa2fNg+kSO7DIrwOKucVG+WJ
SdA5nh4GPfk1x/hW9bmfs6ByuItqdigCJJgquFd8n5RDqdy4sdl8Mdb74PUE2gMeEC/Q+bNerFxB
GHUmIUW8BCbrtVCwT3NR5zePGsuHL77PD2YrLmYDSgTmZ+gP5yLpj+co7fJSM0sSTGbv2fzsOjoZ
Wnxqy8nvmv8eEVHB7YNBLO12PMKCWWMQu0pkdT8Rrfr5CX1Qr/x1Phefnc7tGECAY8/jahhL8Zso
9I7a1wI6ooIeBl7EFyPNNxPJxYsCSiqmFkyKzBCti4E1O3OwCTNTbJh4N+glYR6xXq+CBEx+aWa3
rqp8J+Tn2qhSBlw57+V+KK8nt3+tXALN7EH1COoiKUTJibkEXFb00bkY1F2lFJA8XGpspRNP8wW1
autIOPuulsk5i7oT+695WP35JfxASDf7VVCzGTaicyx9f3+nIp2gmGE8Zd9YYsclKS5/FiKgv8Nb
GEzLdoKYIqBBzYFOnx/7o6/vj0Nfvg9AsmRab84vXYDpbhjuTas/2Q6kwnBYqrQiZFnsPj/khx9X
V1UX5wwf1r1E7RLWIHMUF/96FfT2M5zAI5HHDKqGAxNq8jRN48rgPOQ8+vzi4B89P8gV51tnVstc
mlu11tVxditzKSTPFSXQQklZ243putabfaJsBkalGRq1oO82PaXtUIp9U5lHtxp8XLHPn5/PR9f/
TftLrT8j7Oel5Y/HOeNZ1rOsZGmT/S2fvVlUTn9woU2CbGumRR3O8cnBV1/BvIu4fITwSWEenZ2N
iE3+Piw54WNmSRqjJnOGRVeU58JUXwNH3RJw/zzzAWxUh6D8NqNKdq2mD8dAOo+G2dw1dIo/vwYf
aBRw+f1xNvN39udFcDMiWjVuwpDHk17/t5JcwCLBN273z3iI9opW3eq8pYVQHkuVKDBiPaLCXRDb
hLwPyd36PzkjlKWMWzxulcvrk/aDQE+R8kROLZtoJb6ydLHRFe+xKMJ9jAeF4XDD3KF8NpB45VR8
KazMhV1pT5pCfroyu8DTL4qot3STy69ttmRiOtMQc1ymn9DWKiXpK3LJLP/OoE3SK+WzFtBjDeVd
Qg+MAQAZZNDG0ryw8UEj8+jD67eNmyAJg01zdyhjbTu62tErjZcyA1yQ0pjI3GBZJMX3JpcPWGzI
o820Y579qjt+eEBX4LbVrfdVnABqqg9uRNyC2GxdNneWd/E6m4w+MJ2wltjiqcuTMd+OKkJNRz8D
xyIn0GkeEiI4sFgQxe1VqCdd79FBFTJpyBrKHoIAk8p6oWeEMr49znk3PrhR9jDC2qjMx3bGKpJk
J33Wg6UJDGIx7+BRvhC0XtXQQdKNBytlm2I5XojYJtNcJvFiMgwCiFJPLozr1mqR1HZsg3GlnJIx
uZ/mOg/K2ll0uMfsyMm5U4gpG4ZHNGlxo3yPjZjmJgGH8xo29+VNQx5nHZSC6bEZmlvLa5tlG4+v
ZAIcFea+jf3IruF2UNXXvKstYvx2kPbYuBbfXXccFlV1GNXuhhH4U9zyUIYBG5iSFBvHLvGbKFnC
VRgaHw3/mZbcouviU1jEmyT6rvfX8M0ZMoMaJ8DZbRZ96/nWFF8lSReyd/JtYx+bcNJ0ettOsTXc
YaOKYuPqLJDFrKt8U56EqrNRk2nnAIFqzWgXWNdGW+EaKnUiblN2K928DYva/qavf5ip8WrNYD8Q
j0mvYMaM09mtv6sLfVNH8ZHk5nMEW1fT2bYVrXPlUftPTQWpJ82v0t7ZzgWOmRgNIwF3lhB8i3La
r51YyQRwXaEGPJc6nWhmeVp0U5nZzg7DA9tGZdR3wG3o1oNfG+3p9Lbdg3NlLFQD6I2t5OdZDus5
6b10BCCtUOZQpGxkujADUcvrqxZLMZg9Zqb6UkGqojbWi2bSbxZPcVITK0HhmiUeooigflYC+KhN
oEGKaR9koB2lV9C1DHR7qWbdMU+hwpXEpVcCSN6UZTs1kjadZITcrbxJiXVGSK6ejfreCKNvSQRU
HRMSEHW084u2BfdlOHdgSEjgjX4A/NX8Jioyv7Ho/k5dQdyiYP9bWldCs7azSc0VAQ8wWiQqIgkp
cGEmVYPYWD4W5H23Q+Xr4GiUbMrxiXFbRGG0a4v2KjLUfrEfp4Q9UXK27PaUuPk5IEWSy0rvOYPu
7MDfm/Yaubx+3FJNOZXy4vTDPox5VJ2JBsZbQ8Ho01s2Bo+zBNqq18LSz5AM0Jpkt53aMRfjp001
fSa814f5tm0Zyxj45GZFXOhugwQB19htZ4nnbGGYZ7ue2a/fyoJ5C8+2Zi+t6lfXd69a3G4M+e1N
1DQrbFP0vwW+1CWIC5if3+qCnMA5T87Ty9dShxSTBy/Q8Lgk0KsMpT21dX1K2YwHY3tIxhOwv+Ms
ndf5XbWvbGc76z0V5S0St9D8EW5JNSIVkENw9WbNlJX2CJNwE9q7uWFHUsCznNKHqCkD3wmnV1G2
N7EptlEviBTOCRA00ofMpUNupOOLSBXeeSl9AIdBxLxgeV5zI1SnXybj6Oel/eiG4kcAhGDBqPxx
NAOQdpJ2fEIkwjKsWpaHAHWX+muo5hsfzY2YwmyXeg3e6/7eDKMlGGko1ZZxckfoR8iupO/iZyBK
RkNRkf0s4JGFNCYMh09IV4Kh/UvWdcmSnWm4MocXt5rOkQEAoOqLcjsm9stUzVT9kNVlytrX1snh
lAnXY+8rgd2CjaohL8UtlGzeieXIjlqpZ9ZjYiyMGJBNs3WrlqDOojnT/SsXbtA86EKXX/TAtI8K
P9wBOIEYOtIGu3jTGG2Ef9Wm85HiiZhGZ8P4buV5JdTj4kdlHHJtPNrhb1Lx1ro7HJhqCwSuGGky
noAvdZlfnc3Ftinr2rwLS957cx9GGcSelsid3f5z4xWQfprmNMvBxr9T4rFNaktiSajzmlbxp6li
FyjyzVBzFxBGv1SECdOVCHr6Vl/pAD9o15MTwZ4YFRcV5ltX5o+qrtJEaeM3Q+xq9Od5ZXcM7WHe
sc9lZT58Wdp/cbxLFabTBpNMIo43T8SNJto7AMRbVZDL0JKTXq2+qBE/6Ffy+WYZ62wycy+75ola
l13n0NFqumBdhtr9240NyJdnKtB+gp9F5hvZ/uBolC2e81gVfeq7lLKWXdx+cTIf1lF/nMzFFnJu
erUhWEu+aOshhRXST9W1MinQr6qzFo3aoqwPBKs+2szLF30WnlVgu+z5kjKpeGsPfm8W/9QyTpcR
expBajSBNPWyaw/s1oS9yBMH2/AQqM3tmKqrCi8sNIBVXiKAzl6+uAwfNLqxhWm0YWBQ4OC+aA2E
Ol4cd+Iy6AMhv3nDxo4Uo0Vf5w/YlJ6LSl5LqwFW2CL86jdfHP29D4kP/MfRL3ZVblODf2KEuKzH
Zo0waGFYyrqJWEQ1RrQvjAB2EZSYyEN5Wejbz4/+HlIyX26u9lt3CBzFxS6qSIZJB34xayBQbbS9
r6dE/8aVdmS1oYJuyrPnVbc14ttAqYmUZx7b1yejrM6ZyvBBm7tkNknzxKk2v8mB3RAXRKfEoqIL
RPfgokEZ/wN8xHzahCOaQLwsE8rM35u/SNAodb2ADmGJatPTj5qwobRJFWGEA2i6YfPxVk3Yc6VZ
sRss0voupr+faMBEtY5YW40/kclYIrqubtNAC7/YoRofPusu8B3KFY/IiIs2ZhaU6KQHzAJlYf2c
SQR6tI7SX3GBhi+aQbByvDbnLcgwKr+n6h7JQ84rjUFU4Ykz3v0VEp0Ve+lfZYcNiOxJ1GTNvAPR
tqXsod3SaOBtrtwgN1glXnsnZ2TJ3KOILeVkTtlGASmzyHI0Z5/fNx+tHHC+8B/PjBtekH9f/6xP
Bq8ZaK4OTX+QCXYtTHr50B++nm1+eChaDhj8Z3iWevEKbhh4T41Ajmmo4wnJPCyf7lDLX2OjfNXg
0D/YV7J3/7+Huni/tj17jFIGKD/RfShhjrhC9ydDPWqp2HvZ1gmAAFovwOuodcRSsAv5/LJ+2OXC
nooKfjaEc3UvrquZ2ZnTh4R4NBYml1MgcEUSz5FSSyh6eadPp6BXruh7fDHumD/aZZPgzwPP38Kf
790wHKoup8OV5nIz9pOvmiHSMmXntL8SYxcG0fqLj/rRxWYAinUIYyxWoouLbdidJfOUI1JdPjdK
u2FzPNTmtxk3nktswONTDms7JSF2NjF17IK/OIOP7izaNMw5aI7M3vy/P3OJZiMsKBqXEhVcOlU7
W6RbgXJ8EbIf82PzJnNH8JIlO9m5B+Jo5isa/71BtoJDWY9YgR0+wLTPz+uL03Ivnq3RZDnNc02y
WR7R0ZQrnFEP1VRBzh+/+NY/sEM6NJANniy8F2RhXqyjjtupUATpqpJ5wkqjX3dxs7ay4S7nVTN3
9NJqOMQTk62Rlh+5N9tQZx0dmyNb61WdoMwS6V1tNOfPr8EHBmFOzJylG/R37Hc4QRMxyBCjYl2O
xanTNgMvP50UvrI/zY2YduVE2SOtq7upBDLrhP8q0/4R5OL/q5Bbpjrz6+X/Tag4/+//VWfvA27/
/ff+zagw/4uGqkrzkpxJl8Yaq8+/GRXaf7EumpgaAdoROmdxrP9mVGj/pULH4E+YAhODN2eK/k/A
LZhrbivODUvrjK/4J4yKd4USw1iVUzOg2Tn6u8Q7VSXcT0yG4qs58juijhTm6uIgDFDAcoJuQ/wt
2ngTzzsOlmXbkJ7IP/nFlvDd0zmfBenzVEw8Nfal1EYk5jQkIVJlJYcvWzdsYRHjQUVOhx8tW+Ll
H9/S6V8r8Kc4CmREeHQZQVNB0Ha/WAykO0ocpWzVHdDe26hCQEsADDlOHVGLIdpNc4QOWrj/2IzM
cc15UWDbaxFrNV+GP94HkErI2pjKcJlrv2XdTcskgs8uY/3R7pxDQtf3i+v6Xk/EEflmmfvS18dg
eXFEEpSR8Hh2iFZeXU1d5/l5DHnYsxOaAB5ZK310HYHCqWzX76L+UY1de9/k+lPfEqDCqP7Ujagk
qv5AI2tnOvT4//FXwZWYs5xVB5f65RDIkJGT1gUbtKaIpN/UQPb7XDnGqn3dgzScpuJ2COLvnx/0
fUVgMCKmiwwpDjLeOzZIMcnRFoUC4D6uxo1VKVftFNwoSIiWNgLChSqItwr7a1f8TC31H0/65qPj
TkQ6yNwNWMjft4HRTi4OroAAJ5I8IArl2sJwEqLswnQZZuLJRsBoJV/dCnOV81cxMh/VRD7nAUdA
AnB5KwA/71O1EuiDTYjNmbV0rCBBGW0zJ6FPGKPAocUdLr35kZcZClpz0tYSarK0bR/ore2Hnet+
cQPM9cC705qt8hjm0PVdbk0J0dQ7rGzk1ETIYYVX3+aCaBaH4Z/fDfbJnfSXlq5zSyPrP7gLeBpR
RRgsfsht/v4exJQ6RUwZvKzUUq4pkoJfxHncW+3E9Mhulri0tMXo3dWSKJnPj/3Rp/7j0JflSKmV
Mp8SDq3o3SZgsIlWrnR8QmvoSJc5+aOwzUWE9ElXwh+fH/t9fcKdwCgNIg8OCPWd6dfseq2IplEs
yy7OUHIgE9U72DyGfaXVxm9ugzjUjgy/CFVqm3QV/wYvSyxGa93B4DoFgQO5DPPvsgGU9/m5fXST
Mgt+61NAk7lcmUO05GzvDLYBAcES2SDT2TSWk7WKQeHzQ330FVAHve3RXVpHFy8B2l+MHwjRRkzv
7YAaK2vAIaT8JKVJFFFznKrRY/JrPlYuLr/Pj/2uQTZjethozwm3GMEvKUwopCpPEKiwtO24XRWl
DsxWa3B89Qf26Cqr9VcNEUufP89fDxooJPCskHN4/N9Xpd4cHKK4AOeMiW3lVGMkGyeMzo7YCFd5
icr+SaGB6EcT/qvKY78cVrnP2hysrDK+I2tL28TsozBatYdGlt+GzvguwRviXCYcSMu+pfy19SRl
SU0bvdLLLLCKtYe2B5neC4r+NnCe6CQcyzy80QrrvqhpAMd9fNItN58hjGKVagNLotfx224kekqN
lKV0ousqrR7RTQWr3NMezM5b9SPRCmlYLsFteDudRvYAiHHez7arsbIe4fJqoQpJnhDJheI62aY1
2sZvxvY1s+p0benkEBmmcjQY6xGkx2ftCtrnSjftXUWIVZeTJRcY6cYVkrCIlClXVK9t/Ic3tpmU
aP4PsciM68jAuNzJ5Bjl+tILU9I1lJbh0gQEOhusdWvF1t4SP9GC5riwnN/FZKRr3KzgR/GHLPTU
vgIjXK2qEM0L4sgbDAa/rRHRSRv/VNzNqCB7qZDULbDa+WNoqusuMSuyLpVl6zZrNUjNLXb2OaRO
u6oc0okw7JN7QjIblklv23dLOVXdWg2nnLQvHA2NY17rIwZWz4uqnZEJG1Qpk2VH/obWf8W8HBH9
kJibangOCMr81+NohXW9Miz+6WI2GwFsb0PvXGEIwxvhbnij4rHLkE06pP34/McpS2x923RJsBBD
saCsw1xtkLrQ2djqSakHUCocY6XNmm6thKSMICxFqrUhbAeNtR5mCypUdSOGcSt7Uz2oVbeomzDj
Y6TmRp+dcDpx8eR6LBxO1Lc65hipvnwbEedlYa560kr8dv4lpNBaSaOMt1PQbR1DyYiAiBhVYZpo
1QTbH0LQRVKqpzzLtp1d74os+UHAWLyuy2sp4I9M6fQaZLq3DCdnJ2KrRMNmkB0StXw5nnNVKnOa
YqoknK0xrtWxulPVSqPDb5IxSlxRNZe2idh0BvmtLcESaijxe03RMvAA7msJMEoRZqssxVVSa+lV
2GCk6Em7yjQ929i52SyCwrvplGKXF5bY5qJfO0VX7lqVVIs23DQD8kd3SegkkxwvzJZN7tLuSEja
G9tzq45PRdG/YGr4pikZ+bSkKaqKvq9CcSobNV23iiqWY6YWi9DTrr08ecnmtbcuufLuiE9HVdD0
KVXkU9FJH6eVwK8U7Ekpe8PZDVe91dDxzCN3qYtaWdg6qyqwk3hDrNaeYJBqMXbKjYTcjVsjIyBT
D290s/fgM8WkClb9t7f6OymybMmQU/qhHu65jzGemqS+4fEJFwM4enoIot56CjnAebbWHrAH2ABS
Yj/KFQc2gD6uTCu5f7t/9ZbQDSr+hrzgkHQHo/85phH0T1xLuVvypYmhQU1yqAxuCbXB+9R3PY+G
En7vyoxWRST8IRvzpeZ0jyVRTb50YsePgUU2vW7tgmG4GkxqZsMrR+bIaxp5g69k+eCrzXhV49Mh
Iy1TBp6ODvx0MLDRSRp1wnsicjI5uVzOmAFpy+AClIStRKrBaZU44Qqr2trJ9BPvyg+LOhGB0D1N
XJQa4UjqZ92om5KmThHn54yZ+TLSzAhBDO3jxOaJUwzSSKKWQrdo8ecbhbohSQ4L9kQzbprM26HP
HlLDlQfP65/SgUboGGOwa0drGyDcoPnMdz9pQbSsusZbFMzT10Yqf0YTS4HAvK8Nabx6u+OdocXm
yqqRdcqjUOp7UxH9Msvn4DYz5z1u2vHafSMTR/LK0+b7aV6VkIHtJ1crQaNlSAKsTRJzbhWcAluT
cwZXLrHkGxVxnaTgYABQFl7vQU2IvVUrq3KNv1xfTcNzaHc9rkzqaoJUeIfpcqdnMdhYV7nKKkdu
pHvygg6cQMffRzV07tkocKNoPNzZKoek4FTIDpMWcgGkHdI/yeQpJYoHyZCO2J1Vwp5qk6fIAkZj
/O2M7vc2MUbfbmK+8H0fzO5b+2HIjWYjFRKRoClhnKYdw5aSpbiM6nNZ5/pm/F02YbRScO6mkli5
dK52oDLfEqX50HlI/AOrzDfK8HMs+2e1m8ikAS3lF635Y7RLbUNMBbGRQXytqvnJiptDz7ubjh/+
Bo3u28bGIIrpFqasy+scIT2v4bhJllARiDLDIbx4u+3CNBp9yySUh4H62zJce4Nx6PPiRWZq6UP3
ODYyHZaRl5NAiuU+EFRF3D1clMyFbTjdaK6i+rQt5ngemBmgNBiNW/ckG5fLupiS1eCqx6TUSNkI
xWNHtvJitJHqTOOpbwlYAb6x0/Sy9+vE4lK667yMjK2U3ugrxvMIUXGsLW4RrYiXogiB6nZptcf5
VO7HJlPXOmGqWMiLPffbXWq5u6mOhm3VB9GBt8doF+Aevjtm5uxUEyKEYYtbw3x1B60nWJTav6qU
UxoVLMxaszIScipTd0iWIUKaJQILkwR6T91NWrKYUPj6BKQZN2VaO3sx8+KpTl+suZc4TiSbRt88
t8x2kPhe49Jst0RPiD0E+tnant2kTb11Jlu9shsAFW3dxaus4t4A4ATOpLwOh3y4jsw7vZDfRjur
HrCPp9zM9TdWHtwgwCcBDCo/Y6Ue/aawryrdfPWa5KZdq3hKFp7QnR/tMCSrSRnsaz5pAoe6IUdo
ah9tE7SNOZm8MtPKWXpN4R2LeESCYZKAaXRDuTKbOoACUzYnvB/0kTPeTbkalLvMGb01gCri4ByF
WHBVsbe61MwbPW1XFhlvCB/wKHVmGB8VXshHW+AKsXrPvIIy3s61WB/brd+yKb8KHNRMKrqsNv9l
dtzGpP9pGzVrduZQyp1tsuNSMiv8qZvF5E9OOLBY8hQmkvSMjPqKiHn1m6pH341KwCrotplS67xW
CTq2pqa8tdz+HsdPtPXQTWGnUOQO5OpObaxhV/WDt+p4C8dlHX63qvuoRGag2vpsZBx3qZUapARY
0DBK52GUw+R7kYg2sLkWTo90zc25gObgTNclRsZ//dJPvbsOBq3ANsz/c3VEwqKkZxIpYDkzS+1X
00gm0Uw8oaoiRSrzRLuOq44Q1fkXV07mRiVolGGpKyAnpYp6jfd1PUjr3z8ysR/ageHGja7Exz7s
f3oivwNDXu8mZbqr8M+vo2Q8QKHLDsOokQ0Rn8wiUs6UYDql77eiU/MtrIxZ90SITZGa2SEsqvzw
P7/NKgaQ0t6hRs6XPdjp1cBG5VqbymPQlvtK3ddq3W3ikYl2M02H1q3bn1WUJb5XJeN3pqrNCq8a
xI8+udMjayeLLjq2FgiW3MtPQzIQv+cp1iHVfwyjU95rsNa4YWrc6XlX3puBkWzhh2YrVe77Svce
vf/D3HksR45kWfSL0AbhUNtAIAQjglpvYMkkCYfW8uvngDU2VUnmJK17NtNmzapkMYkA4HC4v3fv
uXnljensvqpxwMSMH+EWZ5y6ypIaBVqTTOcK2SAbI8vLi94U4cZM3fBSVZuF2NOLy6ZsM78jTn3V
V5m21VwnPDRONgKqy49B7qpHVzZqB5yFf/34MvHa9aEOXxpL1QEOfPszZGVa94l81hKyxiFAmIeO
99gFc03nxXYnDwK0kF8Ob9US87uiH3luh271LPQ59TSrMa47Bz1+mxX9saAydRY5+bSVcUY7Qhgh
PVfDeMgQLCl5e5jjSFwIgK63YtqqWMnPjFQtz0gt0rwZBzupV6yU7Fw9yExAYBnc+BSPgXXTzMkp
aYtD3MTyhp/Ut2rkWhs345ODh/CAngdwU0lYJS+hvDUne6eGMrtUuOIHVqkznlawBn0h+9Oyn7rX
nXEXR3l/DeqhuEvSl4/vhkNkX0AyukfgIe5LR3BEKyV2efnjhIMZjIbLrBDZ4r5wR2Kz9GTelXoo
sITYuJ7nEghEMdq7KbBvatkl9/WgaCce8WvWVZk/Ej0os/glG4xnWXS8rlqdWgjo99gl36DVphdy
SBsYebOKVplYbsS6OFSa08dIHu1NSDHvgHSePVfS+UDzF5IAsI1OtKepafUd0qLUE4GY12qa7YLY
tnazbfb7HjaQKyr3VGvKYTRnmpTLn3qjCtdUDGCLqk18Hmp8USkieIY7xX4dZPEZcETnmhntUU+o
nepRx7SqKV5f8iSOWf5U2LmNXliLzgP3tsyl6wdjXBwZio/ZRFR4ObKCBya1SZLxJmzpx3TTSyQR
Vk5Qy/XgfBpRwVUBhJrUGHw6Di+pSfSvWVTPDoFum34qGy9SgOeNInzQkvAqlEq8kRMPAKss8xkV
96bWw8jTnIAsbiA6vUUWtq3Hyh3BqIdoSPUfelfwCh6EsTeD8GRSldyHenZtR2hGG4EuMI0WgIZ+
a+fcrdT2RCvvrHg8CYXZRJ2O0dTcKsSspmnwwpvuPU1ZRzH/H8hBfnFj/WQ3SXlyoWKkFpfe0ZKG
ILBobcokPdS6uk3LqNgrKnb6KRC7oaMyhs+VvDOVW94WLuG9MdLrbtA8vNZEropsVxW4rYc4F2fI
5O1V47AbrMcaqHVIMo4IWDYr+XtcsOFXWDROWQxFiKpDBg133Y6dV3dJDP9QTivdJS2wyaMAJpwE
XxU4bHpYNuTFiM5PYSsJJIveWStGL7aMrVqDwDOIB/SQ5rVUDNX6rLBMEGDS8g1JxkhHtVVSdPOa
riV+2yIMJpmGN9ZZiBW05Ceq+73eIoMZEvZjFj8YSaH6kcm+eC7zO2IzbvPrIHHDs0BB50Qxs92O
bZHvIpb5274JH6ZE6KfQhlsRczI5kvmtOgbzttbPhEzXU2jJnR0b1WZOjNuiH2wSE4hECOSMV5Iu
lDcac7yvYgIk5Y8OY+8ZZMRxpasIac3q55B3Ch1ckFnFtFAJs7s2cCxY+jwVBP76tSjOwWuVGCp1
xzP64UgF2fHUQk785pE80lieqUW+Dc1rmRsjfVcz9tlBEss1zAVpdfG14TYA2IJpP+aogsoQQUcV
si2qN10vK49IoKMqh/6ozdbgZSZbd0tjTmxv0UaTWS71mQV3dpMAetiGRB56Y9LrHjzGd1lAQgEQ
9JYtp0zc99qQSb024UmMWeoBeXhsqvhdEBKtyvg+hPqB8DjRCbtckCg5ML+qcvw0vbG1oF8RInbr
UErfyUpejjpEitKmhDuU2cap4gcWIS9pOaYrkge2WeMnUXieR0t68c+wrA6NIY+5RrSJUFEVpzM7
ZuJPJ+A2hk42r4raxKIvgzgpuycilVaYbeWeogx7tQz2KtoTzBfbto3e1HlQyZAY7jD9k4ZLZ5ft
56hugL/XbETGQ2aNBC4mtmcnU7RxSnQuedKey4W2oMgbVwsDXooG4elLXnerPql2zQymX05A7zxL
dPoa5eAF6MbM02NyfIjbOBco4AXr5kI/I5SwYkJSD4TWrttIvOD+B32UtXcR+ZjhmBCZ4ixhwgos
SKU4sGFExhtqukf16aeSlFfLSbITJ3/8FE3yKItppc0DqQ5gznZ4Y55xhEyAGOojxeqSSTsm1yyH
kDfr6ci2LdJXtnKMm2z0+xoipSWAj1vEPBB7qXVp6wWKxQCPKYrJjtnqTHWGh3qYX4NuvpJNma07
JBLW4L7TuyUAU3NC6g1Bt2oED6nN6CbU9wcTa7hudCH3CuL0bV9pBx2vwzpdAmCjOapOtjgfTCwQ
O6Pgc0zSJX1sOFoBZYdazW/a81R0Ceh5d607mCSWsVAZMBITi7pbzxw8F/m6bot9lOo7A65mXMDW
KNursMl+OEg+VmMrILDkabIWMvtRxqFzGxngThz9ISimq8bGWJd2gzdWClr13OYSN0jVUZBR5kx2
pVZUG/CJ92JgZpHUGVdKZF9bavU6Ku5xkCpS//QBEu6O3p+K2Lpii5MZNxaS232RO8Opb596t+yO
7pHRFOBLKnx1yo6oqpUTGAUglzpJLdlA/8LSq2qfa063ntpkeBhV4mUjhWEc4yNSbBqdbA2LvVNM
GeureVPyElwny7qkMAfnGIS49vkEEagwJT13J2qlTnnUh/q8I3bNp3cuiAQVB5EUjh9Z+kNi188W
ge9bpS6wTbCkVQ5Z0LNHbXEMcu/zxtcCNz6kLOCrSK/2ThYtwv7qZMrMC+35PJQtNcfefHG7IoFv
phj+MP3sgkG5kBahsLGjXkizIX0UGNkNy+rq3HaHi2T5E0/lplRIMq0dq/NL/NXE65KQHEapPP/4
Igl1OEyBwqgeW94ITZrsMNy9WH3n3FRt/lzYbHv1qmy2XNzkrCJYfB2InOj0Cjle3FVyY4+sWodQ
xlf0t/tNWSvNpk4br5TjJm7IsYzrNcWOo4HAnA+YPRZActZqpUBj1IZ3y62fJ6VrzmShZgywIfar
JYkstvt0r9o54NOivmgqX8HZ4sNI028SkAsYl4hP1WPyj5Z/s3A6sVDosi1sqx397nPahOC8ls19
XGaC3eK81pOE0gMukF2U5JvEgfnFmpGSIaKjLCI5B0PFg1mlb1ZfKUTPz+AupfFaJel9PRJGXyWs
oYce9OdEbjozP+/w9CmSdcnyo7gY8+wewf29rCggxdTIEwpVwFCKJzJC131d9tQ+A78YANVFBSLG
gWtrJ6BoLewAg/YURlW31stoR5xT6Os9qti6dTxzCR82ZxXLjqErK3tkh+F0UcLrxI1WMfCkQYXx
r7iEPKOgg4JDkcCuXG2D9faY1AGPaScOSZ/eI+M+NiMYA1HHFk/ydDLGmSz00To6eXhDaM+hjefJ
J0p2YyZJQtU23tkaCBz8r9q2GIOLaYRsCNKt0SCRivG8KRbCQsVyhEY62y12/BqZ3CgKvTAuh+3E
AgaAqbrr6CeJMZx2liL2U8dSR/Kg0lUCWwLGsJyL6ZSiUMVFSVgvcnXf1gdCfASk58kk9rxGM7GC
53AseRmRZgRZtGORxpwxTS4IvkqzNuR4xzRBhAIuj5QjI8qA91kVBa3YSs5kXu36zDjqsV75OU0e
LVtZyWitm6R/oWRhsKyLKFMZ1dFIr9GzuQd3Zl/atO15B8+QBX817wN9GSqYSNgMFQYEIrJtQ/NB
dOGxUKgE9BkcCLMonmf4fE7mXgRkC4+sGpZbKmE65ykQoRxH1LDJEtqWWElJE5dERC1Foj839cQX
FQuGcxURC17aReL/GaZcAkEJyaIg0kktBl+T9gszNXr3ITtVy+M14e71qnuptbzrzSJbR/SkoeYo
XqJ2By1XiDXCvr6KkhmSutZSBI3G64TScY8qGGieWftWgeOqg2DJeuQYlv3T8ssG0+GmjN01oMGq
bckTNBEX0IAawibZ5AMIxTht93puvxUUwT23N8GARvlaTIeGgiXcyACcphJiPqO4HvYuPF7F0v7q
ev5bArD/NcRo+S0/i3KqI+bZ/zcZRQSsod77owKsad/ql6Jt3/JPSUV//d2/VGA6Wi8iARkYf4m2
DISZ/60CE/9agnFU8iwZ5br7DxGY9S+DTi1qfdfAUAVd5X9EYJbxL5LRXA0Zx4euFrPmvyEC+zJu
QbyAOKdaKhY4x2f11aCMtepOVL8TDaadA0IssPdte1dr6ndt6C+K2OVQNNvJatJteuCfpJF0pjoL
RFbmD3Nz0scWmGHvXmO+wm/JIfOLyqiPWul1PxXccMvnmKbuXqHh5+L+0kb5M7ZLKgLNyz/u2m8U
YV8VQZ8+2CJM+Ic0q1R0yGEUAnzeVbuYbpkyZtdiWDnhesl4I4h+1IHMQaf984G/KAGW4xrWYpBA
E4bn7tfjjk5p6zAgMxBixkU92nsUzHdZ667T5D1J5MOfj/bbO/2Po32SB/eTnIwk5mjtrG9Ndb5V
Z1qY2BB0o7z6dw+FrNxVDVw5wrXZZP16YmGcWjDP7cy3RXUppEXjKb+qpUYKTPGd4JYH4Vdpg4aO
yrFMSnKYsb8I55dxNEwO+9KkYzk5Smph6Vli1Qe6+heCLXk9TreUqj5IIGWQns3Yx/98ul8Htqtj
BkfEyN7bRb7/6+lCgbOHyqRp5RbtsyocrEjqJp6rx8aeN4OcLxLlW+LVF+0mp61zkQ3SVRH0fBYR
ZUoz1G2KJXNwFXY/9nWuiwe6/vfLZW4G5XEw6E4Oz5TK302Rf6Oo/s0jsxweVQmSElcQ9vrrKaeZ
OscjEBt/1N1NBhtjOXRvlpcmHiYlD/w4ch/ZSN50fO/PV/vrUwM/iDutI+oXBtvZXw9tW7GIKlOj
rEvScMc0ldaxAoK9Pi6jS3W71z8f74tWiCtt4I1h4uL5+/KUOsE409ECpglvFsHMj6JlkZ9oO0CG
tOPUM7UqsVfa3ywovj6tvx710wXOxkpQo+SojpX/dCLr6A46tHVnbSryG+TX707QRK0vUADb6IE/
XdAmafpuAkDKXmoV1sMmClAdoP5LKfvLStt2dnddd+Liz5f1dyfIU4suGiXm4o789TZKJ4jKJOY2
0m+EiVltQmg9sUHpf+i/uZa/ez45PYEUCan1F+l7SABR1VHs8UWX+RZUaltEEK/yY1bIjaMN3pDH
31zT3x8S0pVA6wkn4dOUkITwteCdZfQTw62bNI9F3hwhXa2pE+2kEmzNBWP65yv65cHggURPK4g7
wv2hOp9eJ0GEhcbROhffm+EpluGPJrnog2+xB9bK4RsZ25f79+lonwYo/KguDwuUG41VHKyZ/UjY
76yp99sg++bEvlzM5VCODW2I/gzC7U9qvck1Ym0MMncNDM4xH3pI3ZnLBiFVPbkL8X79B9fRxalL
cMbywH+6d2HY1lWa5gh9YuNWs6N1JvQXq3jKl46emL+xZy6Li1+keZycpToCygkCWPPzTKrHLrvc
vlhkRc5hEbct1+/7k/rq/1iOg/Adug31GGazX583S05mZU8ch33VztAljnNfwj5gz5VM4gJD6DZS
5o2ClZ4OlBdZ0zcP/Jdp5tMH+DQ8raZN4k7hskIYp8lyP+bBhaGyD9EBh+fvrRqej+LbeLIvysdP
R/00TItaDXDkctSczkEK/JZ411uJ6nqZbs4nE34IrVgKO//+GAJsBBqMoMKvLgMSl2Q9K7W7pvZ9
rcvgaEDCMHGemgAeVstT+efj/W4U2cvKmjtrsNFYlgv/WMLqo1PB4hh4GrV817jgtrmfSmvt/m+H
+fSqcIogbAAWuevSJjXXGEAyx95ENMGfD/OVV8ddsx04NRA9WR9/qJj/cTqpItpQ2A3vIfKlx7Dc
JWp1ZhTmrtYEMRyoF5TMj1sdoajrO43wQPV4cJn3MWKiVVNlO9HTgDAImlEMyO49OQjaxuni96gM
L5XkpIr5wmrHM5ITaJWSJd0UtzMTWMjIKG13o0dAfPL8YMBPYyv2zQvp6/Lp4/yo3KLHx+Tz2SUW
x1UmG6fk/EJlZ0RHmqNgn6V/RPG96/V+l42b76ea382jrE9N3oAmc85n5THCjiFLCgYl8mYEteRe
cOVcu9rqWrTCgHKM0+g/eQ5YpKLw10GMfQiT/3Ej894diNlgwIS166X0ZVcONbQlpUwf7bUFxuLP
I+d3byVn2V+iH8d29fm9OznSjSaV5yBDSS0WzRydAst9kpn7Tdrf7y4m0WGCXEEqkIiUf33iuiyt
Sqe2SPRoIz+oja1plfuqTrfLyENWs6Eo/8226rtDLjPsPy4mToVmjBT2Fxm9SERgZ0YGEA2drEb7
3MTj7Hzzbvrt1fz7HD/L5Edd621n5ByJVLjsI2RrTNAK7c/v309fJeo8Eg52DB4KzKtQQn89uTim
qpYXNpsn6HtNMl5G7bBNaLZ8DFRNu8iRkpCrQj0vLj21jrZLamQiQ6LE0DInDzIv93GqbZapondQ
hwzqf/AG++dH/HTLmyyzTGWBPzcEB3StDSvWQA5CW1WcprQ7d2XvL7fiz0P693f97wvz6a5rGeAO
boOzZp9zHvbTSjAnLWEhy65y7CnhM9j+fMjfvarZTVv8j501X369F/VYRAQ0uBySKVAO6mFym7Nl
2o3S6VjNwBj74oIm6DePlM6zw2/+vBpyyeUjvxujHIWvX48MpnSEVoFKPUbAttKp63fRD0ECQzwd
myh/Msce9JZyk+PqRgVqpnQAnfdJD702s26tvt9nJG+sY/4p8SI0BFZFUrlNNfV1MC+jQd3OooWq
rbbn1qIoGjq3XgUGddFo/Kn1uH+0TgBPcvUrbLQXC6A2mooHFSXahrn6VM6Br3coBCNQyJGa0+sN
rkF6n0jy7lZlZx0CCUO1bZ6rrr1KyFNrY3vDJ2orIvJYaIEubkMq6vH1bHT3FtFkoY5JwciltiY8
4Z0VkgfFNFyJdvhRKfplKUjRaEs4ch15I4TxxY2nwupZCVNFZqG1xio37degCS/JX4Jc3AaelTtX
Fp5qmm7XvQIV2SRvdqXcoHi5TNh5Ib8Xz2o33hXKQJMjlygE7XJfCuW6UMz3tHEl7M3hNuyddTeF
W5pxt1JRX+sgejRMbdOPqB8qCzw0UUULwnHw3BJ1jFk0P/XkdmEHz0O3NqgBLN8SA9DboaC72rsp
dHyf1KiWYWvsUGfVHjUGWC0G4SZR/14mPXlqWkije6rfdDN6zUKxi0MmgyAo781sNFZ18kqmTEPy
CZ1Cxawu0NdiaBlf2RkdHVK3I/OoQcqycxJK3WS8ztr+ZbKhr6TbPEDQLoPkORgByeVx/a415ftc
mtgf412lYIzsBWQQ/GEvY8ynS7rLfMxfQW6oK6Qwp0JLDfQByCNQq9FcIud6lWE8wMr7Sk95pZKe
UEmaGGSVxkTBAk6LtyFgtng8zK5+2ZbxQ5Sld6nhht64tBRLhAKhmYD+6pFwqoaKwv2xbOtXl0FP
/oS5UmcQqqXsd2hmtrHd3A5x97SQZ3uzPUS58RJZ6YmsqJeiG/dipLgK3dcZpmezJqiufonD8jaz
iKPq8melrG9Gr0N57H2M2bE7AMhAQsF4azEDIpBN7tOs2Sjd+J4t+xE0+tvAclfIuOCXDPPPEMUf
XdVmYVh5ZOoSA1uKyBuV8bRw5UpXo4sUnIhsWbuyPlpushGtebZ84GpCVGfb8l6r3ecsnXmjKOc9
5boVsQXXdg4fjb3kqlLTZw1iRMTdzuD7kOXiYswjhGoyHSQfUbjuHRVpbMl8iLLdzzptB9ztIhvN
qz7OaAHm4auTGQ/kn93IsldptpuebicPTjaczKy+7YLkfSIbRYThk1ZkZ2ZZ4kvyehv9py4QwLuP
ldrdNZ0FF3lMTtXbLMJ3Nr3PdR/sBQahfGoR6wbrKkWVHmMDCEhyDFqxY5d3mJ32pCY2nWYOV6Bg
aRn6NrlJpkMu0PRQAEQnBC2t3lwtfkb+db/8qtbCmSWb5s5Wkn3Iyccy3aamvrXJ7F41plTWwoYU
lNbpPqMBSY6OedMPPPoDKcelfOjMcFHXQAvUTYbXlDzOwzY1EFcT+NquytB8z+3XTk1J0SMfi6iW
6+XBhmcSrRD0XqL0+ZkO6ZIwWKEmGtrH4d0ZLHuVwpRAQYS8e2YoNDPoAIAaiML1TS/1TaUOYhU0
pbYe0I2wGZk8ttfAJuR849Dny2LkVjG+TgZQ+TOMtR8VtD80D8iuIvWtAo0YOOe8YflJMlhnoH2h
W7zQpV3Jun8aRvSKevlojhiSG017n0KSVsg+XC2DKllGiNoeTRYGzEy4F0z1ek6T6woipGeN0/49
gpjT28US/eJUTFuS7LD0qsjfIkO/HwwIPQPZACt8TdtSWKewsV6D7NGkCUC8SEv+j/EQNQrsOEaS
zqrLjgOxwrrJRqg+JYrDioTm4qicWXX7ZJupgDkocg/0cYOrsD6gmcTV5lXmhKtrgmaYOeelEuxJ
X8GCihOaCBx0TIAiQSC2POzuvhryn9XQFSsTQCw8HNRvy0tPYZIwAhSpSgMhkd7SdhiLN4FJyrCC
B5eHsmvKfq1q8w9NKJuutBA2LO8Qs31KS1bFefw2ueaN1EIybZoLAlFAnuviUS9w80QILleKQg8Z
pZxPyEdX6ZtUj7d4cRZ7KiJRxY7I7MOBYzcPlTp5IrHPwC5Oq5EsmZVqKnTlC4Un0IIMedkkdgqC
n1opYLBh5aak2ORynFbmJRVG7Bn8x+Zk2/GuxXQN3rMq1nokRh7g+UZP+fbHI2Gb+7pXn40aXBL6
53ks7+CEUH8NzxCVPlLNebEglzbmBDFYX9fM/pqzzlvjgoAyW8zbUmeO4b1aE2AgkJ/zxGtkLtEU
Dx8KU9xYeVytVK26K+FVs8QMfvYl1pCiflxgHUYdXwWl8JxaPUK0qVYYCBsixRGn9hVNcS2S06YK
0RU4Jc9NgrcDCbsGUcB5xQs3r4k1pNKIXlBPQCjK9HnMLZWITPQbs0h58yvspWtexkVr3o1md4so
FyZeOviE7WKAzDZdrWS7QbXaDaz+c1LrZ0+EhrrtSFJVaiE3bkT7fYJ629tlQq4cbu3BlfNGjXg5
FkbpbKbOIclysPV11dyDlNW9ARPBvo6Pbc4brNXM4FC11kkLyNeiTvxjmqxtWUrbX7CzBkoP0h0R
+Uh7B5wWmqGVm6REzqestlkbOup+KHp0c3qreZ2MUBzo6XEwsPXVcYc7Q1sXUgM8OVBmzntCQcR5
FBMNlkz0w+0Jk+XQYUCyuBP4fbKjmtdr7MyM8nbmN+LSa5dnI9bH1ywCZQiZsl1ZWi3XuX6sGqW7
KpUEpUOZb5wouYrTwfIbLrNuLfKkaL7IWFvYNm8Hru67gVlmXceT5vdR/drqi/SKsYsT2vbUlusY
NeRIYeVc5XhINlVS/CTnFtN8jHpUKAvec76I8Jtt8WcOsHyxoygp0kVFI7bHyNdwN3TsQzNKZQxD
Ph1GP7GKeWWn06M6RYfZxL7Q51jF0tnBz7GAnyIcO8RN5Eviorn6MAdLs47QSAFEqMIyZ7WUCM+a
w03RkHTZw5P1kWCvVOvgjpaxEfES3VU0GRHevJhzBCVoPmpyfbE21wTKdQMRzqmb3SHPZB/HiKjY
CXhV1jQs7+kA5PhbcSKFGwg/Ga/jBWeLAq8cfrgqmr5Z7RN/qtHageZMfOe5mPDJtGqqnzdUUfa5
WpwXroFSQZnKtRiNmLkI2TpXXomCdUpmnB8NJth3CEC+Yc27So0JE9PMJwtd3spVukMj5SYYj6Ne
hk+ORMTs1MKLKhl7HQmKa/bkq0mF3Jma4jmLYrJXuybkNnZrYT62BSmO2djFLOWRLqZxJ3cF+iPd
JeM56+obbEbbOnaKM5y9DzUBxL6VEjeeXdUtGnElYaEu0uROC5ESg9xuPSwfmqdhBRUJ2lTNZXbN
CHD5+FRK0KnrqbJ433SPViiQWyziGorIyCwHf1gUKwFcV5Yf7TYT9eOmzFLGHZqizWDfjmFgrimC
OR6+g9ADwszEGgUXpLMMvqEw9oPJ2BdRekksn/wrzQsqgliTPTvnfNDliOQe7HDdVN6U2/fYlo4s
i8KFrQVVeuymdcg8Q5SqezPYrKmw0XD/GxYQoXupx+KpC5wzNTAJ5ORTrXgGdJKrwrtoCvfMJMN6
UKvEF4l81BoujUsD3o87+wyMK7sD4hVaCwWxE0yvLM7FurDCwqsiUfqjVZJRV2B0L6fZU6IqOnPI
RC0iE32fYdSeOqkODsUC4Gd0J5uCRLgeE2qNYrhRn4WIH4NKuUodRd+iir9vu/neQmW2ElVvbHJx
ihyCcdmyFTU+WifXXuMUWLVVkVszhZmzmRcKcsfWaiUVdoqlgb1QCQPiG02U3qnctg36cNJlgW/K
ngKcl9n2fYtSyTNLWH3E28TstsWxmtJzY8LJKa0OT236HjbtuQh4cc0qa6WsH3JfbXn2Za1hTRn2
OmI3D26/5ld1fcCmEiGKmu+aTDvQurmxZtwftgw8Go8RTkL08kpFNLdiYwhTsqehLAnQKYmGLUoX
nrXinIsMOEZNbZc4a/Z/ebutlDczNYvdFEU/s3hkxygUNAvQnFZW306eS8zfCusa6wYHWG2iuOrG
rgbSoeZW31jzDJRX7bO16pL9m7ha5McjiGiUmokfAcfxaD8Tkd1yt6z41eDxINIIlaFdrbELrAVl
uC08M5ThuUNIMVPYdu6hgRN4TLJZuWPZouMatm1EZAXu+Cbccf1aT4vFCbEz887sPgSlRZu6MSCJ
k/y2Vm3gZJlFNqCa5sJLUtf0ZZUqPk3wuz5370w+x5IYuHEnxccAX/lWbKhrM2/uSazC7G+i0K8G
q1qbbuoXGNv9rJejh51WGcS4pQOA5TqEWcDqjNo9lFwTL1s+vNatEmzGKjG8uaIckObt5JMp49d5
kG5EEV6Lvv0R5AFpfT2c8hEVN1z0Z2VGYYhN/DXSwk3ZqRxY5D1iR96VxpxsGvB2ilvF62ZwRq9P
m9zHQhasbGQBk2B92VeQCaRVxVttCH9Q6gFHrRP7C17xVOI52TpF/+S4UtlYnXsr1KbYmXI+JcC/
90ROo8K34zM0rathNvQjSmMPP5O7k531AxvqNsX2rM0dclbRvXK7EeTVCTmWA4YOe441KugIESmK
GJ6D9mtHvfY9VWxe0fnsbNTmoolr8iGzAmcv8ZZuw+lWiIgXkx6zTZ6WwAaq2Vm1asHTtVhaytoh
phTYjKYt23yb100mEdc0ZBuPFZjwvczhGqNKU7GQ5+pajlvVrvEQJJY3ieQNx165iSL2A3k+7woW
eVxhKNQR8ua1naNWnmZjT4jaPab+eYqu1bpvoWk60NrrkIGFq9QDHJQ0wxkh8eSjRtJ+M1nxsJ/S
cevHZ3mmnWa2C6mAXuEG/Xa26pem0c+KcNLWWpFyC8GqK0YUreZ6zDZw6Fle9aSbidzdCbTDvAmF
p0Ok9Lq+/GGb9RtJgGwAe5TEjlRein4DbP+N4spZKK2zoG1beKg11kCnfG4xQ4Pxnky20KUOByKp
fN7a4C5ShVii7FG26rI8s/qtSHC5RKN+N1dZuZJDeldHgDHgdl3HInnRAuM+H6Lu2OKEWY3jazvI
x96B3q5M8yEZaHdPfQPcuGHFjs47C08dge3rYgkqBq9U+W2sCI/wNi/EeL0yjBn9YkC1wx6te/JV
Mz2IV01OYaSop31pJBlmfhXAQDlfdoF6NdjKbeEWB60k/NdSpojJJL1uiZ/skmrANh1c2oF+NqVk
4Vjotwujzz1YGBG10hThaqc/ZEFy6ZS4BuIOv9jHXVcb5Sww7WBjpyQv6tgxGlu5qdvI2WrUcNBa
b9ocwXJCgBqAMpsym9fpvQloAv211oK/CKt7F9IC7zHftmog/WXQb/KKzZetPISjZjEH2+uhHc6F
7PdaMq3nCPOvLCcsWdUDgPnlRrpv3UtPoRSgBxR6o6GYUYnirV7s+8i30EVnRrRLmo2m2oSXEcjb
9Zb0lZppqZWGV05vAtQQ9Q1HsGJ3zk1Ub7Tp+tAbXMIbpdj0Zvje2Hg3upKWWuyytOT/4yLR4i9d
fXxB/vtutLl21iaF+de3DIV1YV9r5x/f0om6vJRIYP/+O1FWyuPcZrdJUJ8R9RJcljODFxMd2bYW
8XEDdRRXjPLI3Bf+9SVpComqny8f3/v7jx//9vE9NoCFlwml/N//7t8/3KFhOSsJqAxtkZy65qLk
6T59fOkSQznphUFlh0TzFPHWVG0VtYbO+fcPQWHJN2pfGqu/fvKv/x6UYXaqxanqTQj5dGDYcyEb
3/71Mx9/m3g15RS3RGhDn2NT8uthP/6ItCY/uQPRq42WHAgvAqrv5uX2759FeSA21cDzgWO3Orgl
lK7a6p2nRqnf1DyIr6jzOOd5DvX/4/v1pGQeffj8lMNRwRogrgNem0+dyihs6R3sJ2NUH6CRrD6+
b5VNveU1HuHuIJEgZV+K86XTLnqATMIum0No5jpr8NLSz2PtiuS0o9OEZBIp0tkHeDrOP76EsY5r
Seu7LdkY6moMbIZXFEd+2yfjc84eUapZ8ZOUrsdSc5e5QXHR+7TBpRYzLoyWwI2BGYEFckjWcBWx
N8BQUbglwpwu8sBQ9LsaHcbqv7g7k+U2sizb/kpazj3N+2ZQEwCOliDBTqI0cRNDkvd979/z/uT9
WK3rEZWiQBRhkcMKWcAIgOCFN7c75+y1ufAnzJrl+yBP5fuw0+ydZHLmwLqMN4mJl4XmycdUPGRU
6x1T0D5L35B92AniDXSMnPDGrTUVLW0IZ68OumqDAjaWiRlM8o1RQwEC7qPidX9qQ818sJQ02FL5
jNrWj5C6N+XOqNlTOIHvuXo1FshNghb2hzqtdTsyqbRXnPUwIa1VO6k7wp1ZOsrQgMRRMJBr2HwB
hXENyp+VXelI+VbRJmOE+CSNuBcSZszC4LnVH0vN9r4Vo76DO3MAc+Dd1IjnT2qICrFwvMP8gN7h
aKAE27RjkB4gfqcH7LG7hVZhnJ6W/qnWMqlBgUp8CfrAg2km/RN22ngehQbEw5yRojaM7jmRmfzX
U6+ZayOMcBRJLB9p+iRMRqp6kdbNfR+iFO9k9AVoWQ7jxLibh9ZrWETsx0iKbMSie1dH2mNYNxZB
LTycBZUc8Jtf3bRxXLlFYstYF/D0zwdt+uunCSzrSi2hmrBvd46D1TnHQt9Ullwe/3xlahVW2/Ob
gTkSzUpwdNZV+JAJyU8WWvZjVbQNjAjT2QepYj06kTmxsMG6wLNz6xEHdPkEicGd35w/kDQDxa5p
djO/pGmlvB7DiByn+Gs90wQjRvTnm3/+RSbAMo2m4/xsqGoNLR3Ap/lpRD3gsRvtp/kZt8hPUj7K
wRyD70SoNSAnpvXg5aL0Xc1+zM9GO7UfpJJ5WUrsmhJcfsOQk+QWK4Cb+c35pVSaCFToTrWZn0aZ
g8AWFQjGdkxnfRWUbpV6kzu/W0qt9aCPL1pUoqgyRVhfjLLS7w+ZAgBilVsEgWwJ6CT1JPAkhjRE
OFoXmGy07XDqmaJPjkygNxpOrBr60/xy4JCFkALf2cyvze8apZNsFfIci0IycJyeXyyGm6SX1bv5
yfyQ22WyBKwZbkycMdECYnM/OU1xjydg7KasY0EQ8nR+TVGM0W0ta1zlo4mYDx+fkK05sBJ4DzyP
qnCCbFNCa/z3Z9Bwx5u+dhrkouJ39LRUN4GasvgoPgN2yI9SneRHr+j++ml+rcIkfGvHyvPZ6/Pv
IiFZ22RaPlndN09qm+8FivEFhrDNPpq6x76c8lNZWdFuiBC6tOLp/JqV50yKJs4SSqXscWvOsU/l
JQKp/laNSB7MT399YIiaG3ST3mH++Px6Gdb+ZvBRVJDyDZ3F/A4atbVV2VSHiz+X2AROEPfHbtf0
8n5+kOE+7LH3evt0fgMA2gTa6n972yGhGKTqsJ5/uZp/ef4z8yd+/X160bepa7JDWqLAS5CKh06s
QltShmjVRZ7BEqRWTvMDBf71rm6E6x56mto1kXl1TXKaFMAITVnqe18exr1usQnNWA3eoydZ9uqg
3QUKAaI8xkihqoiLkXJUIZ/55CjjiIAikNWlL5nts+aUZBmHBlwoZWabAQEwWwhVhj/Cik2Pq+Q4
Pwy+8tdP81OlHrpDznIEgk14QMP010PVcVoX8/MhMYODVSjlLhzyryQMMlY4af6UaoPxCC9mfmJ5
I6/o0Dvb0Ghv+pdymIbtVOfag1yM2h0IAHfsbPVhfrDbihOgZYNLLmMgGUzwFc9B6y4su6fWYa5p
sHbBmiANH5PGQc6v23fzs7ar003fp6jzjDF8tMUDdIZVBZHmNP8G9sveGpPyYjW/aYwvESlmZPws
NWSCNZtsLODnDNkx6qx10cQT6lDwMknSunZc2AefEIfg45huUUbPssGGHfiKeUg6VXE9ltVY3BIW
JoFurSpvrj1R7FMC9cDyu3JbA25igbk2ZeGTxS5jj8dSssO/qFrInt65ISa+S0uqjOOU+eZxGPxw
HyvqXejrcFBYKEwhOQcQ1qB3Ym3VqRl6I72IjnXEnCbZ5rhVlJBQVU/cLa0weMh7Mpitw25jUouJ
Onsz3hhY902MZ2smZmDCAPtORptHJ23CxSl16nohUxO8YOEdflFSLDILK/APU506n+v2NEjo+ZV0
GG/ySR/vh9TcBpoF2ibMzNMgJ4jr9KXBMmYgorLnU8re4N7fJrmOh3qrNpv5fAel2jJYsZfL6+Xg
kNSgQ/tuYDUJIgg3iENJwEVuPTZFO2YeYz8/UJn7OUq1YlZx3gwa36W0pVsrz2JYXrF0giAGMahk
9Hc0igVYF1huHRk24JjcXlZND1Kwqm4oJZGXvkm6LrX2OaflZ2van4w420LK6glRq+gSs8baY89h
7bV2QldopewlbNkGwAGDtSGvvYmDoHdJDL2mjezdmZH0o0vbcqdMhnZoQ0siDovUt9EI7YkOX46a
crJMg1BN7itIYnlNQFBxCyNMHJGCXioxvKKhIfljWF0OFVjPsFFIG+rLeU2NEBxLqmEtWazso8TY
T1H+LWjMmoRd31d3BFhDN8kR0gNJre7mh/mNoRw6ZKuokNX6kERxfRg7VLehA13TGx+aUNtZvh8c
Ji+Ubkytlm7UITE2RmX/QFnfbtoELjlQYkB6BCOMHlZkvLW0RvkT5mSF8qdeTcKbNMzj50bBYCzL
nnLxpA/jna7n1qnRZbB9SfQNqL95TGqLLmSRk5hSKTrMb04wgZfBOGjb+ZONEuEOp1I3NP9VMJTF
pjHZoc3vkotud5UGjXp+Glehd7BittLzX25HWb+lruPP75BIvX0fw2gRATKrd57UznGeJum7PDrN
4/xK5HX3Q2KDvBNvkRWeFkzB2YHEds4IRKJlADMVrYxR8W9iv+zWaab8IDSPKbSqNNNu/lET7za1
cOKTK8qf/OJn5tflprTTLxEC/hVhzW1EXt71NxJ4/TWoewZjj0vtOLW0HjCri5r6hWKq205uwVek
EFlk6oFLIHtgbMJkye2/o0o1Wsg6m71J4SXFS9yEGA7ZLdVBYI5DamFU+5oV33JgIF8FqNAbkDbl
JgmbdqMTFlyNwfTdMGLMnEJk6gpdkTKw2zoCEVaoZeEaUv+slt1rnzWdi95hGXlBtPCt5L70h8AF
bwkLoUN/y1Xc2r1DgkyNiWgWRCWror81vPzecAbKd3IKOaXqiJUo6JWMWHob5ezlM9lV5Ox7TBXJ
csiek9rGydPTcMejmvYg60ZTrrWxlQ8G4g+JsmdeDVWFNIzNaEI4rNjOr715e8xEr5tfhVF0A9VH
2f3Sestx2x0KoI0cCbi0X2+oKgkXhA7fWUUsM420ExjoBds1e0HGnQ2szuKisEJGNg0tnMqeWcG4
jLglETelOHgS+0ClkaJVmPaHumKdTcmvjvGiRZVL5D33iHKJssWbNrUDPlJ/HZOItGhJdU2TTUdd
UKtCrSKdHBOOa4fkDcOKjFczMrwbEcX8tTuDrP58bf5xfqjlfCQAPTzPz+a/mZqSTJ0NVAOia99G
uXmegx0Z8no4qzErokAp96nVGAutzNjE+WpN3PFVHtsXuWHRrJWttgzWESLIJTf7F7Y0n0K00yh5
hxcDP9IVsvn7vqNGympI98kZ9L9Q68C3Z9DAIkqXjPHBjmt3kOOO9Y08kGT2guUQOsoiG/xbzRq/
sQ8XZcEEZ4YgcpZsDzPXq20oepMNB/xAeBnadVS/GF71o4y3qDX0TeN3FHpFfYLXPUm2TjU3ttof
K3w9gZlCCbW4alC7CHbqty0QoXUNomRF0QvcL4hXFk6Q+VbFd2HRxSrgpu+eLdG1lJyQfl7+CKYC
bIG+ZUH7QD5NAYYQlOsGn0tyXMVg7UvFDldtAquPeiPikC2+5BPBw9TXqk0oFIKeYy0y2fxJwtxN
tHtuMWPfKDlK9aJctRExJmzjpH1rSphRpKkHNtOzFqnSwqgtq6OSeMY+1XcxMXSXo/Ae84IxSe3o
ZrHT3rY6QN1yBLBKOZQKYoIHiqnrfaFK25oc7dGT/I78qkFQlbKMm9rLvlBvUW/sNu1ucBLubqx4
ejGsYVxJiY/tX62NeyUymbrjDNimDO1bkcEkJEOylqv0j4ndJkkHUJNK0JtbE9oXddzMgGmWAdfA
PXvcI1FGK86gaoBTeIzNvQE9vG22StKPd6Wn2puosoktKyqmd36huX6ihw9KTzQaBXrxuc9j4DTy
5ywOx2/NBIPRlqzkrrelAMs/ElMmq0eqDstTaMbOU2l3/S6zdAl1u5ugsDhIWFo9hKG5l3IikTkh
aPJKMAIMQ2O4mv6oVJ8hS+q+pLnGcBZqz+Dlqd+ZPOsz4Ygir+i7gQoSaOiPaIf/gHF3suOW5HIL
voaEtionn4mcnXrqedDnL7KKIHDvTS+FXt1low/6xZKfLT/7lEhfqbbYJFL9UxtGxjWjv5cm+Yk7
aoSqUb/URrNqdB/QbO9aWkm4UYNg4LRPfi6tyuwLdDdWeKmcUhpg/1GN0TIVlFX6+n1jUgw1mvdU
OmM9OrUkpSbFWepdkblS8yWNPNwc9R+BM36tVPYOdcqXa1kYOF3+OcwqN5GCu05nl/lxfaqoBT6r
EsWpFvMiVrkybitnVaIGASMAPYg6RCH0lDwVUeTWFP3PdexafaVa/3JruHQgrdINSz5rrZ/AIoKl
d1aNFm9UCMY2lRhtYKF7TBYd6NGPD+6ClIOD+9XcmfwoV0EpTwoHN5npfe1PNzFFuMBVHj5uRhFf
+/1JxIPE0PCHQGbxe6kt/qpV3UWxsyJv9gijjkJQTbtpgaB2EWUzju2K0znE+mMl9CSVynZPOlZG
/u3jL3Kh2NhQiATaKDoVKvdFEfqbqvZRqz3LrkKHInP9sXGMLylF32Prbci27ESxMcWazIHLj1u9
UNpuKMKpDxcVjMSEycrbVllhwSHsUWBg7HUz0FqRTA9ARNw8Nv5+AffbpubK9zcHqARjYJQY4EFB
iXZSSf5OwoUVPUQ3Hr1+2mfh3xUfIo1V0M9YSGc0E1Hn78dWREQD8xjRhRAfKWzRsRk+6GW7Ldp8
KVv2us+vHOKlLvK2xbOC8QilETkcVs2NtaHyYa7ZF3pA0Us4yo8v3SX1DNkKW8GtnHlZV89aI/Rt
BZU+OiuwfVpkHzP6oZPDWR1jpqHMFdKSiToB0HdXzqwiBE6/dxo6JhXxGIk56OjO1XpKGoECjvLI
zca1Ej4b0uDWRuwOQ7zPhjumy4OXy6494DUldfeRdM0j4f2Jpn1c4tBCmmhOzhUZ6BpML5F1mIeK
uSeRg2E3yLSgvbPK0o0QRV451e9k5qoYiHCNZJQ1dfX8VDsDyOVahtZG4f1DRbC+S0lg6x6TR76O
a7iqUGNIpIVcauNva4dMBfylhUOdITTYZwNDM4LoJaYhzbexVgW7urNBnJe3baXAue6viF0unFqF
4K5lcX2F2FRc+jfdVAJdbmT5RIY5UnetBw2OG7g2LVgJ1lrEif7+qaUMxKAxFJnOu0sZx5g6c/al
VYbyyqvl1WArJ5uVDUP+1KY3eYB6rTIe2Iwuy/bTx62/F5VgusTIh1SKm/jddZUzrYqbXpNWQC1d
O3r1imQjGs3Y7cHNvvecK4f7flajQQUpH6Y3JjO2eP/N2a1qIuAN61AunL+bfGcvhgZiwlfGhovH
9aaZs3smpO7IixpLWuW55kpOduMP5q3UQbmhPolhT6hMPz6T7ycSnLhAFGmI+ez3dkJdE5UKxE3f
tSXzVrdzav+cvV3oD1CK/4PeyBxpM/QQv7FN+0wIDbiTTYuW+9i2Zk9t9w0C1pMQe9slKMn0ocii
14jTm1OANujWfzD2/db6ucYUAIrOMg++EnpWT90U2de2/Nl3R9+J7sWaqLG7PZVbUPOolI2r7ccn
+tKlFcgLjfQpnAL97A4iMOIXEqENbtdgo09glEiqGXqx7r3ujksL7/eK3u7SpWUq1dGgCtLO+Yig
lHgShj0uBamVH4WothiC28mwXMPMrjR1YfDh2NAKc2Hhpthisfame0RmmDFUQF4z9FdBoTFMZVVU
tuvZNkO9f+VGunwqf7V2tsQcwqImDMZ9pKSFGw6ECqV6FtJn8bCEJ7l0km8fX7wLc7apoveyLAxv
mDhn29w3B6gWapWFZkeTfv9ALcyWEtMNBVKLfDxUo6gLzY8x7O0aD4uPm754at+0fHaw1tBQdEzl
tytr9YnY6qphNSSWtUapgj133I+buzTQvT3Qs9u012El9+JAYa8h51WO0ggmX06uHJVYn54tRFSy
K5RpmKZO+cnZUKAV6jRlXe+trHg9aN6jUGcSfj8oAfQXSP1ye4vjwZW7dNZdv2vVYFaiVN02WIn8
fpvCuB+wfeFydaF86FLcakDRTqfEiG/G3rux8OJIu4kMWrmrKCRXAypuo+yo8GtMDivffpDbev33
Tzg+mSC0GPctVMa/f6c+L6g09jNvRf3jJuqrjZkRk3Y2H7dyqcvA8rDJSoC7ASPyeytaBoRYNmnF
r5aAb1aCXiCUvs0oL5Yqwv6Pm7s09Oho4Nlu0k1RwP3eXOinMO9MeN0VHtZCZiqmTJOFCaUiV5qa
tzrnF5VFNGePQhjodWcn0Os6A41pSyofgb2ajJ/QbGyJy22RYFIatTbMYSsuNCiil0E69Il/ig1k
J5LyZETBQ+iEt3qi3OAliabw2tW91HuFxtrEwVdmwXs2MKLJp1jWoh4yJEQvtOPFCEewBVdZr/Pg
isD34ll/09jZmaAwUh0zchWz7jXNP2eZ8SguckKxyMfXVxF/6t1Jh0gjLi9xjHPojh6MfhNpkTfv
es2huxWrzRF5dRtnr+Nwq5vdqgd+EEf5KsVkQa3UeT+DHuHzx1/l4kETSSEnxOTDJvz3W60Z/NZU
co2DDm3KnKZd4vQLznBnxldWEJeGRlw3/93S2bW08slMnEn15rCNaElW47tMr04fH9DFrvqmmbOr
CIu+UWCtePPCmiN2i1rZCetdr8z3oI9XjhF++rjJy+cQj03VoBewLf39HLZD1ML+RcBnp/ofAAjW
mZmfcNne5MzhHzd1qUMYaHuxgBV7svNd0TQkhSw3qbSSSIJTeb+WY0REdIrIsfaNpV4bHS5dNG4M
1lzzoH8OqSt0CqFbOZZWtUqoG3/GtdV994rqKFnjp8wQ22ATwriz99CHT11+EOteUn9Qh0DarD4+
+Jljct5t3n6bswmojIgWTV6E+VmMnTdTjdgtdam5HJBMzzQZumuJn5utFzsMPa7sYi5dZwMHZXwj
HZnF8Flf0TzfqGJb4g7OqT81k3sRaoBma8vN9uMjNS6ed6IMQMdYD4Ky+P2WcjBIC5VsYFprtC9i
ci2GYWtwbntKXzUTRysmWzEzCE6IFYwHf1IWGN4vQs96GDXsRSxlN9iUDJcYS3gK9YBdtxXcFvFB
jZ1XjP5GRIVqxARShsitfLTM8imrc1eMPIkZ32sMTJXsn2QloZjZOIk9KcrH01TbtyFIDTu03LRZ
5Qq5a7F6I99LbaG2KvtxIdaSghEg9a0rMDFGo2zGMdsPobcmRHVl936p04ugzP+crrOxpaxsvZxU
TpdmPntgUQWRCukuhkGrku2QGNOuXKALAzjQQQh44Hasd4iaMsZq3bcnbzVgISiiwgLbElxFMSgX
7wPbFDwcgwD0fJ+8WThPvqZlac2BAVDahJCXE03deElK8bcwK0y3MUwGzu/GE46SykpcppbFoLhU
Sale6YAXO8CbbyPef/NtjFQv/EpiARinCsjKV3FjwKppvfzKMHfxetqOaQPH1NR34JjEn4qo0mUM
SwjoNTWSOwZxR77LyoAyspvStK5cz4vj6v/AFB3FEAvuN0cWay1hfvjic0B40oztPGvgShC3OAde
g3GKv/ZuHPvV2vnyXS0d9MkKd08NBL0H4iEmDREXFpfO6bYaGXw/uTJ6XR49Hf4DSsfa8jwwXKFf
DPRJTPWygow2oib1Ee7PFiutHSFlUs1s/4gXi2VcZKbrj3vM5TP8q/WzsTtV7MHpFKZ/EW4fU/J4
3DViVDALKnNZ/nzcnC5GyPNzLEyuVUJ68BudsyGBghaJpRdr6JYBrp6Ck+g5U13tkUh7tdunzQna
xEYMiQOujVXSb31bfqKifpU741asuAUUycY9W7OR3fJtRxu9MVeIweaEJdcqp4YlJ+EkKFMi8iF+
xtZl3RsvSpy4FD8wGIZetBOT4+hYG5uBW0AcStFo7O+vH/aFvI7JBg1wC7JBOs75rSUPshN4eL2u
lBJRKXA+AdARg0VPqorSnZ04iN4Yvwrak0BjCUwYpitXbjZNuXT6FaLHBFX5RupZh7KkIp0SmdMv
pmp7TO8EJKmS9jKgFAJJqzTF2sme7sMUmZj2NPXpVlLwV+D0im8r1sRtxzKDrXMvbphY3pRN4RaU
vGX1a4mEXwbiJc68OJkEoQHeU1qAPdjVWO2l3krhB6OCCETDJft9bEhxToMaa3iribFeyb09Fr9b
ra4fMWm7FwOt6LU+hckf38GXOgyeCzPXDUTw+ZW0UpZYeY7jqNiYCfqPw3Qq9kAeRaae7V8Zci/F
aHQWV5oIfzPVnO9x27BXshhmitubLwgK9j5Ewg6neg88sVyXIGmGvZjlM9SfHx/p/9I02yE2B5oK
we73MywNndUnJCLd0K93ArpWW3izR+3W4fJX/Iy5yL6dBtSz498fljjqX02fL7S44iq9SQTDhm+g
TfYTHquoFRFB3VwPUItb5WxQIods0CWoa3i/2ZaVNG5wPMD5lJ6pM/iVLGA9I7yfrgdsRUzifVss
T/j+uqU7YmnxZkozBwjjqmQQ+TL9r1GLqiD1f1JdglxyLyiTFNQsMupOfK25sgW7cOdylL9aPusw
te73tkerroj217ngPj/K9gRYnpoY7F6u3D0XhhoAoSKTwQ72fZDAkTPVq5FPuuQ8djA3tnrs7HI2
lrU5rfqqYMg1UFxSm1FP6+sd5+LRvmn+bMOJ0CIUZpG+K/ppjt5JxOSpjH3oGbPsbtp8fLgXlkYc
LUkAEQgnJ3c2sNa1Xk9oOnzXK/VtWlF6P04uuwXsUhU8nbAZo+j/4yYvDIA06bAMY2ah7uLseprN
mHp9wgl2NAZA44cIFQTcNSI0LSkvKvSY65vqS6cVXrzCwMdRsnb9/fZ1xk5OPWMKXZFRzqVxpWqf
Uw2hKyI5PZGvLBcuDkEOvvOCuk9VwHlsszCaLho4kjm5gtZ8ZQw2hiT+vRF8VkxnG9KBYutL0KpX
MkiXricYeGBnDnM2uL3fj3PSW8uJyxGqCrhnE8O6XDYo+EmOfXhn9vWulP8yY8BFwf+Rn/4cAv6R
tekpD7Om/q9/XhqEmJVpjJURFTRnl7OxEznJGy10i3HYdD4ObjEgmDHAZrf88ffvHIB+qk573LLn
O2avk+uum+TQTXPruTXDO9GcmMPAdOwsBdqRhsGx791/3OzFI+Rc2gYEeioFzsK12RSXpufroUvR
IciM4N7ADNhIRwTg3t+fpeFMMpSTlcff4HyjbqoRdUAtRygL52gJ/gWxSi9eo+hyWCi0p1hl1fDx
4V0KHxqUnNITHVEzY4t76s3QXqNMDwmncc8YCvVtopqZkmbQURgSJ326MCqvdWHyEByC/EXdlvot
aiZzAbffdPWiv7LYm4OEZ1MNRRG6rsO6Exnes3vYRk2ROkkbuJVtdFQuYcAW4gUs+YXjWuHQriUT
w74Bl6m1QT2r7xftuh3hrKGpe+gr6SYeKPGBO7Mx7AGkgF5U21z7lPT3maZTtEI91Bq00JWe51yY
IcmdkDlgJnRIaJzdJmWGLQbIaTAsA/YphtlhT+9hT68j98K7eKHplX/y0xHlnunvw1jGm8ZH/Z7U
CVptp/ujluR8ncvqMcqdtSNZR181ewbjqHDLyHzKJzhxfjyCzQrKblVk9RKxgrmvmX3xJ0bXGRav
kxFU+6GlUDDSvWyFSL91s3YpqeHPHBNDYyj3uh9U6y4VFm6R/KCNyR8sWO5bJwYhYTorWU7FdkL/
4qGMcXUVTT4C7p2T4tXaY1mcBtTjZgCgd02Qh2vDH58xA2ohZzYR6jmHiiBYOpAWpqXhPQb6wM3s
4JODouqTU9kbSUOkEhSHQqNwMZNxudPlZtmb095jTwnpTi63KZ7NQK6lbaJbz5nWWatEwTQYX1Xq
seEPBMaLmtTImnsp31C/vYdUYBRW4+oh598BTDBY3KBSUt/4Tt1dWduKpc7Z/Un3JGZnEOaGkXx2
ob3EQukQYPFBTgUk0fiYkb3Cu/Ia7/bCWG5RMUPlFbeV8i6sP462iSY1x2SjTr70kJ1yhFhKMrGv
L10ix99wU76y+rkw1LG/0sjH4YegGPrZoTlWavtYqeEUQAHCFA7QhIpbX89c41pq8+LBaeIc6gbW
JefThlaSwc6FUzrru03XhYAz++eqT++GCsYQ8Kr+qtnDhYWHmBHZxeoaC4HzSRkeFOoBegSL8Yow
hcoM1W1xnD+pQYcQuNv58s/Aj5+uDK8XxgXmRi4gThMOpVZiafJmeM3UIKFuWVzG2LmVKSbXszup
MoGl1RtsE8G7+Ul70ynW+uOGL13Lt+2eDetel6gD2vmU3tIfOugBmEDlizYzbtSq/vpxW5fmEJLx
VFKY3D78E33mzUHi0NKolseao8G7zhr0W9Sue7AfgC2hGtTF91BWblXlZzz1O7us1zE2Paoffxv9
a1/lwmFTziKTzkD19X7jmaHijW0FtwRRWaK30Y041/imPumZ8vjxUV+4oRwZ1SpsFyJD6hxufXPQ
qVc0KWQdzrAUntJwZyiQCtsjBIHbMraPE06nvRxcWbFfOL7fGhXvv2nUzND4KiWNmnp93wIBAlV+
Y4TtumjMK1PahT7KKEfvZOljEJY+a4rrE7a93WO9IyeQnfqHyQq3HuJCpIsb7DHuRkm/thi5sP0S
cXAcrBRTZrd8NgIVful7TNDx7H/TfDFG7xNGA3e27++dngW7okEk7T+JIhOqbr/8/QsqOqlJSSQx
zfOVUIzpeeSZAUr7n0YUnYI+fJjyz0wBGwS5a31Alm+nV2aTS9eTvRC5BjYLNkV8v1/Pvh6TJlWg
YoGO2RVYIubUHhkhrsS+fyUlfamXsu+yVItVldjFn+2CRsnLFH/AlLLwgx+Vqq/BOm3KMj8qhrUw
OkyytOozAoltZ5Vst7EBB+KkRN2+pRj/41N98bDZLsgWC3pNkc9GJ90eO/TIHDbGy7deZkHeRwfQ
Ao4BYvJxU5duYxGi1hgQmGjOb6metLeBLzyECOAu3YjR4WQedLimAPpZEbHmCK3PHzd5KTrusF0g
LmNh1vYu3BZXqpJPTpu4ciL/yMwCOB3ZLDaKrJO6TV3Ln1IutTjWydEIJstX7qqLx2yR2bWhyhOS
Opt0KmW0cYTVEldY/ozdtOzi9KewqXDSDk1RfVKa/+CCEoz6d4tnF5R7W6dCCQtjg/2f32iPUQuW
EMQVplUPH5/dS/cO1fbsrXVGCLaCv3cZQ5/kNO64dzLTwdQS1Z+fbo3hODXVlRFQdL6zpR6mUP9u
6d1STx9tffSL2FUR2VqEQuTG3npMKPMB/Z82NMSA4c1VW31rvv3jR9aEzXj7Lf3xX//89P//X92k
37LkW/b93M9w/uiffoaK9S+8Lhn7WOGKQgQRV/zLz9D4F0s1cuMMEIREuND//EeGmCkgBCH/i5Wj
xofAnKI2EauNOm/FW4bzL1Wg3i0NZwrFEG/9DUND0Ut+u/yiZfowUyChwHeVU8A1qfGjUgsMav84
TBBVGttYRkF9AmgD0w8my5tzdCGYcqFBDAtsxkMGaWpyz7a+kzySySuzdCVQxKHc3RZK9dMp0xuh
r1Kka9UtCgPu+0O0CHVSh4bJucaY9XtfKts4rMauTzEoMsGhpsGjERiQs9GXLIoMcpOvfGavWCwc
siTLvh2fhZRsAFzKCh2S6jClwQpukYNEPFnhv7OFpfBcRTFCPeA2bNayanwRMOapiG/z0t43w+dU
0e/JRvSrNsXwFW/yY6h6f5hQABYpiGaQst7gAqy39jKJMRkb1LXfqM9OpirrgPQ7LGRJ53TzQNY8
cv1JG1EnRvvcYgeB6qnZqzXlC14+dgcnKroDRujpAeIx6uV8m3nDrZQ/2Vrl30HXDU+98tQ7VrL3
HZEZcJx+pYcdmO0xbTataearwcJcu/GtHeraCSIlfls6zMq7+QE6s6sUgKzVqb0VP+SjcCGO/6gT
7xanib3dWQDmo10G/w5NXZQSXQXymKQ/RmdwzdAE2id1j3VZsphriS7nkA8nNNE6ZZeLydO2pR78
bHSCCbiMfXdKvgeeNaGEu3x8VKob3IP5vbZC4CvH68oba6IlE1B25aZs2ZsPI6LakgQ+i3dMKauD
00prp5fDpafBz4WgzBz5bLXItFjvqHaAuXowEbKAXBTHEWS04WSX9r1jpgcnG+8zYv3Bgg3/cyrX
34cOKLBhY49YpxPDPti1YYqBpiFxJLX/WI5qseywMkinlW/2FJFQwFEi4EyR5eIOC25fCTZE3p5U
PzFWqtJCkPe6h0zW9mFOHKFusT82nOao2ZgByLCtM25n5KvtYzOgPI2tRacHr8Ngb7A1R12odo9O
5f2sZHUD9BqmcZDftIUK7Foy+UuZ8TD5SNXjhBOrgSSQNgV1LbIaPnQhJKxW+WrB9IMOiEbFSl5X
6lhifq7y2UyBtu8BadVfqqLRFkUdLsdRecUA4HtlYmLf9niRWhLGus4R+TmwL6l0cRa677TsEKfS
1witfReOdJ9gkhehAxOlI7Rf+81SqqWtrVbU4Gr7KArvMlBAixDddamrXwzgi9kQ7r0YKo1m812Y
9dJlHT9WRqIsbAX9c5y+FtYQwAv3WLep2c4b7AP6Yn/pld13s1CO5uC/tsrwVSJH2wW4EOLs/Kkg
sapiDcAmDtP6enzJe0/YNvf3Wqx8TfwqAqsMIT+sdPjfijEsgizYSJ62sTKUEBz6OJQvWtzfp+kR
SOv3tMi/N1rxtSrkr0k6vk7quhnCm4D9p1PG/aI3PbjzYYTk2Yj3mqUDCCx+gIskoVscjKf5/Fg1
vSZuAMCmw0kMIIwJgZ68BjD1Ysvfi97VWdonCXZjlceHqo0PU4mBpX4zkIiSQ+RjjNa2iWOAU60A
YAl+K8x8+cXqphfxtbOGdGt2CMEHLJoBisLo7LTOu8cs4TGyiR8l+Mo6/k6N1BfLaRVcQuiUmLUg
OV/E2c9SqMDlFhMbqcp+YqL9EAC2IE9tLFKveoGB9D03mgfjbkiq1xIaA0VM0UHN5U8Qa+Dlqi9K
27743K5ape1b+UlpMJOQskdZKW/C2OJE1Iy5xSqbuBNiacTBIK75CsqTR54PDUFDiNbfTDY86qDc
VtwV7WA/ghfcMLEu8y5dyl8qrXh1NIDGWLY/oqDFXt2WDAYkvcQGocOJEv7IMjcB+0JZXA5y8Oj3
RbfoQZs5qXyw+H+IhcraQfui4CoQD3hOV9UW+u7eQrlNJud1CNvvpRp+D718GXjtvq3DWzj0r1ns
37VD+VOO7FuMFMgQFn94E0KPpv8KvmJNgd2TlGzE1bSIkID0bV/9Qv7Rukpk3YORe8bj5T7mLqIW
/TlR+9eprssFJZI3/83deWXXrWVZtivVAUTBm98LXG9oRNHoB4OiJHh/ABygYdWB6lhNMF6OkEgN
cmR+1o/iZcYLARfmYJ+915orNuRpRiBP6ghr0zSelZHshWmXmeLMJ+lG41a2ORvISZzCpn7MNxHw
HU30JzuvT4aon5xyh4OigQfZ3YggDOIBznXYJzvP3UdNfilmsSVlulppWv5jbAgI0rwMyTAYBCfq
gEs047fRRS9Z9qsiosmbyI5aO6zA4jAQLcbcXTVJcjeo1V2XNEQiNNMKpLAW85+uJnU/wuGw0r07
hNuHxeci23YfZgVvxhTeqPyA13+hcdQLyIc9z4ENyijcwnD7osz0OGXnbZ3WOKf4ZpqeL+OyKkUC
s3pv93BvNJboCv6SAnmAl7RPEd8Z2lXnXZw2+k7SNPTG4odWEMcRDZIHIi1Po63dmGVrrDqVhbcl
5EuDQdGHxn0cOzdJyLvHrYCAa6UWc1CZ3YJUOCk676Hl7F6fVaeH/qs5p9bsvo/SuTeU6BiawD1B
qsg6OUw0aGZlCKpUudAWm3qb2kEAVAfCVLuXTOi3oWldQebdzbNyM6viV9KBQIB6Gz7Yg9ipdLeF
Agp15LXOyytrVrvVrBODsai6EF/jJyj2YUeZBkhoxwB3IVor/wStFFm86pX62h2lBb92fGiKwc+H
6gf6xmaFUfBXWIpHufxrSjh8mYpzmkXf5mz4Fsbcm7KFWAvNaVi57o1bZntH5f8xeDASILSx2lbd
l2i6SuY6RgMV3469cw9b7UwiwdfYIrys0lY6EE5RRdtxaJpVkqTfM/h4UoNjFGng2MR8FuJbSskC
P/uosWQ0xUR0SRRkLu/LvCpAaFWly76ZL5dH0nW5Xp5zd5ofB560qcyPqfqiaaxmVX9tRPpja13l
UQGIX5zmkWuqtyeg2dsuCS9TZ0N5ia/iYsNK8ZCTU70CuuZsJ92ptq7Mt/ixCMFL2/y7Q6JSFE0S
Cp8F6wewxFrUjgWwGqSzQIt+ZVigZD3FXuEqMfyKG7tNypQmjn0ysDu4Oa/XIJGrgSViJnXfTuJS
w3G4M9uObGzheIFpEg/iLrmmuYQVU/da67el7p21hKWXIBsXNYd6B/Pg0qQFYQ1OpAakfPRIAsoM
gjTY51IO+3S0Lng5sLbkgjHIbCqHOcyouea1pmGqGXUe89nqwdbZvbsofwll6DoyYGAsqEm0T80e
sokABBJW+XZMJveihoAQJTwKv87c5GTPsRWUI59GmKPhMUNTfOzr/is4mEeoVTIonVjdttHofc3I
iInsb8RllGszFA186zjZTOxjgkzNyhugxL/q2Mq/CTYjvm7V/b5KRdBnM7tOB+6CVJvuNEzmPQ/F
vOctHDeccugPwJgDU4ZNUIhJP/T59NxbZRKMffYTmvtXVu7sAtGyhEI4HXu7fnCUdN4Ovco6IU59
69QvXqT0ftVXDp8SB06PmyhbpTexPZpgtafRPumLBtRyamCtaaGtGpZb6nU6cV6tPZWzB19YTb6H
kmnsKJMrPdRuNTtD6AQMTIILmY5TacGzqbeZI6uFpn+UcXyyw/HnWJuPZd34Xa4gfur3mRZC7Jbj
KquYDgmmyTp/OBbA7aVqcdQQopXs9imoH/J6iK0r9Mdal49tOdbU5hAIzFQ8dc0vK9FP2cQzwWSA
dnRnQuWd012STnLde8aLjEaC6l2N80TEGAMO7diWUvKNrV+3/c6ZLNwSs4IL25vlXZFJYHiDb6R3
CfEDD63bId3T3WdSvfj3jKq9IBNsLgCqbr1JG7dWDOosymK6P32nfpkSFfq2QXBUJKp6a7XRKU/y
Z021WbXqq0i9VHENa11wVuHQ3Teq/c30u9n52rZWtJo9exfKjuixke3alE1nLNXyoLb1o1WkMAvr
qV9nIfFT6vwSW2F2ymerWkIz9O3g5jd8sJIVLRNU58uD8vrHRJZKUsuNJm3W13AZ7xG8jYZoXLVq
/dIY3X3sFpTjIGpcZa9A12pAI60YgV1KnmQeiOcsd35E0chVttrhIDCWr5Ime1T7+ClNVQEAFCxd
O8RrbSrWo5XrV40GoSkBCWOlQ1B2GprJzF4ljv5ou3Ldjjq1d6zeQAXbTJ0CBT+BBdq09yaw5FWh
wiWMUIpIm/CEynV23PFbGsS7TjT3tgqtPhQUwrOiorUwL0Zebigndp42DT6rCkm18G/cQfk2xe3d
mIHVUWHrlza5FiW5AnoSC6roag0ZhqwdHUBmlYkMENJB5PM+C5OMJYdZjp5sNA/BdtfckVtjE3vg
huQl84VnCBVU7DJi8g1WAnDtCo0uzziur0p9kqJ6Uaf42aTlsQrtU5gwCop7YICWcO+MXH6L7OVT
D0Z11eXtQemrbZoN3Hv3XsSdTZHZd8FAma+qybY3iO+BunFKWfzWELzPbWVfIaUIBmDg3LSyXPHe
vtBd/4rxN/CahXckSeFxSs23wcpGyq1Rc9UaYl6A/XYvBZlrYL03YdnfAWnNF4Cby5Nz6CIiVRrP
/GkmvT+L+JAQUD8N0GIwGAyrror8uon2vKDXY13tdYCXdUHwhcgHPkr9HZwckGd4EYPSNTEkIMHU
F5B6PDV892Y3TvyZqWgQi/QQg79iAkqNkXjfRGNe8rjYJ5SDOWj/CZHJahx5Gl4XCiNTvrlubcOV
629pGt27sNbWvSofmMM8zmaIUsCMVb8FZAei/iexB81d5Jw9uv7baOrME/HM//yRyx5KqjE02yEu
4IUZOuRYy3iAptz5tjGtJlK8DmO+aSapgWtifAlZd1p1ypTTt0iep0L3tibtba6HXV+YeC1RSjlZ
fcO+08PSn3LFPqVe5ZzMcDahGMYg1W3yhXTZ3urksLBVBBDe9du877MbmFLZDQkUj+NILItKvN3E
F/XOpUwqxsi4jKwfe4r3de8u7J2FwK13eU7yUpb5idtPFzsxx3VXU1t1hOk0A9gexeVTswKV3h9I
ut9BV7y4mkJZXZKGZGScLnDL7FjSkgmUocj9OAnDU+GUymlhEGyZlQI+rPnmhvZtrIniZpD1AyEy
CjWFWx35X2Rtc1FmUkVq1BBTVffHcarCNbt7WB797LMiLqim1tsotVtuCkIY+HYDQqvqcAIWHfGt
16olymlMAuRJ0UqHGosdHjJ/UhYvBcXYmE3dxQI1fGpTYJUdWGKdsBXjdpq7aU/IJ3EacMxwFvLB
uasaBDxspKB7YngIPBX8dem1V6YelVyLL4ojjY3UamvjFdEmb1atY20VV70alIj4kMLaVinJJZ3U
MTkrX6ph8FngzB0Xg2piVMtND3UKTi2VdYREbFtmzhlWd39y6pmNR5i7eyiMx1Yz3XspgOSUJO1o
PcPgsnCyg3RaHq+MT4Cus5cUQ/4kbco5nV5E3ZvQQceTOZnlwdTi58GNq6+dxvpeivJZGED/0goE
VaqzAdXKY29pfjk8SYZ8F1VaRJnkGXjMrgE/nJT1pSGMTxnqo5Mr92Bn2LSg3j+8/pG3VE+tF+8S
j8XRbs0oCNXZvfCR2eXj0mSxSGQZYSohiZ8Ql6VzEzQtKT95qrnHecxvh9qtiOGenkKz4JPN5JKO
WtLuUv4eGCuOTlnb7ebcZgfAiyCXVwKX44gsu6x9xCUIdZ0W/eXKEHG48xhqEASErx2kZ0fDAEgW
eNYhvWs0m3jXvuS5bg/0I5Xj6x9hW6/zpCF+ygW4zVzsEOeQz71iiRcKyffR0nk/9oq3rcgeOwgl
+aFkI9KKdM62ikKQydxEG9eaHzj3+GhJX5vkfF+Ta5jm1c9+GviSp+FTPpS73HKmw+sf6fJPduJZ
G6V1H2qdqCjXFOpGjmJXWHV5zJ0NjpRm31TmHBCcFEgYbrBM3XM3JQ2cY89Yh7I52yYtmTAlp0Yj
86cuQgpM031II6rmKuZdF068SQqRrJpOE6uoiJ/VBAoH1vkHExb4II1jLtI7L+vPVWou4L/omz1X
hM0Y7PQVSQOuqh+KhsXdqcaXOSPhw5DfG9X5rogXzSzkio2KtXLD7rFMomjVJQSmjeFFd+TJc8qF
hTGu5pFWn4ekEh5ofyR/KfpsJPxuzI5X2nQXSRWoD7QFb5riZKpDowaWG0SJ+m0ICzyYxd1YExTT
ZQSCGgD7jdK9mwTNmWqQh6VXng31S1Zn5PuI+kXV21+qDW+ehvaLoll7aqKvHzfumTi8nRQwtqZn
zxzXcby3k+O8AWnaN0kVOLWLvN7c6o7pw7raf3yYv3TrOYytYXwhBdt4261P2XK6xpBXwVR71HP1
9Ui/siaKKJbOxp3N3ceH+8uV53AoSXGLMUF9e+VVWvTDWJGi17ffJ5sojHgKmtTb5dFjnT8sTeyE
ncLHx9TejS5N3OOIr4FHgXh5Nzrt7ELzJDGigdvYmGdIIIPV2pNd0RQcuVl2ANGVSKOj6GDMtC2G
OdivbPMh51nQzYDGGvEQSHX85EH864lhr+b2Ik2E7/PnqCShTetQ/SBazr8VxAFo47DEYW2X61Cm
a/KG/7se5+VKYFtb+FSg1d4KIWsqlExMHFBnCmISGWGAycaE+fEF/9vPYvEDO7Oo7AF9/fmzqjyL
DGDxwI5te6OVqA7pbfAE1xoNhnardvKTA/7tqTINjI4WDENsRW/eZyMEOh2GbRXQPrp3k/rECJye
HRF/gNRDMR8jmLJZd/3f/5mLytVAbIYi+93PdG1vhv/HY0XDZOkhC3pVrqffjEv/KSfIl+/Zx4d8
VRa8mR96iNxNjseFVTVGmL9rdRrD1Hol1nl/OvN7E3q7KIFSUrdKIKPaV1TjaMzXo+69lK5xD9ji
ai4a5mcaW0Fzvpb1UkZ795kSPWVdu1aTeZf2n+nT/nb7UdpgAMCcwtUx3pzjbGYgRrguWElu2dcd
lDrZRBEMT8YGpmNsLPn48WV57yrjuf79kG8eAGckoKYP2ZZ2pXMJiVuTxsWWFXVawlbf8KNKu6eB
Z6UEEefLdsokSMP85OX621KKQIOb42EU4nn883dbZsXWjh0viC7tnDfEp7KOpPK247EosvIT08Nf
r/JvR3vzJGhunFcycytY7yoYTD1wiCJ0nBu+GoGB38zVP1u734kklosMPgAFNa82Eq4/f5/WO30Y
ekv0CTK7em7Ojjfd5rN+v7iuPr6h7z9+SDEMvtA23yRsxW9/XIcyXK8YU4RLZlBea/4i0aoG8cl0
/P1F/LfkAz8ZUup3tlobgBqCtAEcPpl3Fm7DsMzOoKHpROyRUZJo9Mkz8skB38o/kA0VrGFjzdxU
3hPJzKxaf/Qsc4f6W67Ved7mjXb/8cV8z8VBDcZvY4+LtGBRq/5549p+dooq5GrGdvGcF/o2aZXb
ZlAmek7TLczpde7qT+aXSAlcN962VhlMSnZi8rkxUrLxMvU+bpKnj8/qr1cCRoRpIT7kgXpzi/M8
ieICPE5gV2yIkZ3feTI9uGq4Y+N1NAvv0obG48fHfEWv/rl86stFwLSNc9HE5vbnlWgc0ntGk+RP
LFHnhZvVY1pkWgXEeAqpTkV3JCcLDvNCAoDXnOc3Y1M9E+L5DLDgehyrWz3FJ9oPQZZO2yovn2l2
37uue2+7TbnyxmRf1h2O3RfDHm8Bctw23fhsLVFznVOyqVfcA9LKvan0dx//tvffQH4aVc4rB9Z+
V1kRLqnP7cRPm6J5Y9AI7OLcB9my6aAfGOWLbTSHHF3Ex0d9v+ZxVNNCZ7MU0u9KKwnskGlwVtN7
nI5EAUDKoiGNKiynB5fxzx8f7hX7+u4GWtw7TC0LQHRZOH7TqpoGNgNyUmpUdsNt1ui3UVkfiije
G7o8amb/qyv0WzuP9naX3ms7tHvXRtL9ylgMRZacarLPmEDfFoU46822ctpfhGncvWpjxv5FTZ0L
1k5jNaAZLyx562TeIXUSin8GMyK7jXRUAo0DvkINGeQ07nYia7OYUYZIYd4WwjouSW1OFl6HhX6n
G+UZJAp7hr1DY0VXp+tWLw9zbL8yimIx/hqh96zcimwrWE0sdUX0XGXltiLlExAygSle8Zxo7g66
3AtQwutGs+5iNvSDapy0yuOTfu2VvEB18dkL+tdb+9ulfvOu9HGTDpPCpXaEddd3YrO8n0LpiUSn
85t0nyzFr6X/21trgHxcbitqq7fw0qbIHXjdbQ1TfHHqTNcpAdiWJlDOaEdjGrfLlQ3tgUR35r6O
el2B6VCdGuOLtxPSQhJUHZbFjLSGTdXax0RGuGTSy3KumeHsICh8cs5/u0QGQltNXyhYziIo+/1p
xP4UecYk6sBwinMl+nXOc9YkOfZwQtE55Y+f/uXhfn+F/nO4N4UVQhALsAdfqyFVQBPAswUbtBRV
Hx/mvah3UQ//9rPeVFO9V5ujFvG9aOr5B4bO71WKzGgyxvVy+UnKfXIL9bYrALG7V7QZ8MXUCvO2
+qBM8cv/5GRwkSH35CqjaP7zGpdJF3ZNLOug47WLSoLqda9fqywv2tScVeValLtXvK5OZrqgWohH
3Z94w6oENcLHJ/O3NRaWChsnV4VF9nZPHjvwbZ1ljU0Utq4G67lnYtJxFMxFGu1WTQZ5qt91y5v8
8ZH/9qSZKvU+30pKgbdXwe7iLK9b8iKXdQ+VwqZgKXfB+0RhtkJD//HR3ld6hOciGTQBh7K/eftt
VlVg16aaL+03RM2LJcAozMvyXvXA+T8+1t8eatM04UEDEVh87n/eX6fV2EPm/DLFkr8SvUOO5143
RfaZh/+vv2mByaIOdZGrv3lXRZgSSB8TC9nk4mVudq6rHXG6Pw38okhRj0vl93pRW3NcLT8Xhvtx
WUbm2r4YS6Lqx7/7r+sde3BgDGB9qYHenFATjTGtT7V+3SYt5fSiW58IE/Lkz9HpAk/Jn3TRfhG6
dpKhfjSjl74etokR/9JkPvlWFhFPrZ/JTzkvBYiTJIFtaPsss9cym0/5RJT2J+e8rDB/rEDWQhtF
VL4s0y7+3D9vVqOLfqq1hm71tExVqJJyjRdgEt2tMI2zYopd5pWJXwyNWHlkDo/WeOUW492yYDDR
uzapsYUit/HszCvLIu7FghyYoTDJRM83sE/2hpd+UjVoyxrx7rQB4XLeMFWw8Px52oyOh7zteJ7z
kNEpVtFto8e/jJpnOnP2XWNdrMT44jC8wUv58SUz3j13yyX77dhvF+1hymS0DNOXctO167uBu4RC
ihS3Rk53bJUfDT5wsYYeawRDxbc2mQ4QB/eETjyjMchWSdZ9z2KyrOVQh6sFk4DA8k7tK0aH4iWN
wx+z9fqGGsK6deRWEpvbiHBXT6VBV526tJua2x9A52qSKT6Dp746+j+6um/eYMOOLYe/tgkwhzF+
1retkKcodIKe0mpykmeLYjf0ql+LsbrveSpzVXlcaupG0tocRPD6K1NCMRSNcrxw0i+meS5r+WJK
pCxeYd8TcHzHTJmqPTX06yGXLzabz49v1bs1drlTFM70JumlWuqy+v9WW05jge1yIra+7uR5EfK5
hrUlZmdLC/jMvPyTRfbdwvfn4V4f2t8Op5VJTewfD8YiNSwRSI2EyqXWZy2/T37Vq6/kt8OochgH
PEZNkPYxMgFrO4bnKCP9WQyB0hWf1Q5/fdX+cxHfrmp2bmaDEBXaEYYnZRM+hUb/vJQNywZ+qtpD
UV15bLbTuf33VuT/W8sDA9TFwcm++H//l6Hg756H9vl/bf/v/xHPb40P//kL/nE+mP9yUCmrlJ38
tforzeAf54P6L1ruLqwj+KloTSwO+o/zYbE3sDqxpmuLLwV/w3+cD86/cFBQbWjo90gTYDP2Xyd6
/e/3v3vzf/9OdXi1gv1nmcBvwbcXFwJbfYo5h4P9+XqFSVw3jmKZfo3kL07RQap9+tPxlHkr1GAu
On2HNECu2vCu1kn2KdpIgQbYfBc5Kl+KPZzi+JQPZryrdPNoGSJf2ZUS7eI8vzPtHhmYVdmBPaOZ
UFE0T+1cICeYooul31jqY547i9SnW5dFOmx1HOHrKIsmX6taZ2WXAiXtHN8Ap1L2mtk9iHmA06ch
Lgdx90kh/wZq+3otsJOoYEPg8703t9a6U6rhXJg+nevQtyNtw0DzbNiEdhcJchrF9s5Eb22csKen
aZGfNJXt1652gQ+km1TJ/NorXmQbK34cxw0zbCJxFLX/ZH/zxnT27/Ok7KbvZ8BsoRP35z1Drjyr
roxJkoevuZpU2hh8sOKgeswJr/IN03zpFeaFLsKZKM1rQrI8839yEsRZvNoo8ZG/rUbHwTWrNs55
cE55FDZbJzQqv3a9eDPOqBc1v4FCHDMwMZHWfnbwdxUPVADaGtiCAJKwyVs+778tn4qeD1aVc6cw
LlYBGRMPAurpas7UadPJ6LaZEBOUCBgxzbkBWdyGn5V65stKLVey783PFtjla/qf18hZMhE4Iaov
vEp0md9x49LRg0LVmP5kN2pg99LaJTSuVL76XzolLHZQLG/dNtyarXefh8o+L7hhiBG6TT17P39b
jf55yX9/qV+X87dngxfQgG5NXxHv1J+Xp+8iDTsIqXCNrZ9Lu30IUcuuLD17Aj3BmF0BIhhbE3K4
dkkTRP1Kng4avNYQwcen8spof3cq2PFxcWHNfNeeji0FOa6XkTSdi1+D47V+39xnHgaCMIqkX33F
D0KCY0oBOEptLRq1RqjrnmjaEwDYDU8DXuuuIV+KhO6yqpGq9ck6q+ckgKDyZDDMcUr3sxiR9wRN
dlIAwll6DQsI1ttl0fMmDyFQGPopQYzncUi0E6ySY0kuMoI3BjtJws3MCDZOksFEyQRRpXKVzSja
6hgXneGHWp4zT53SLx9fUdt696iBZ8Gp7VIQqag1lv/+t2e/SEwWyag0fGu00GWqlXGwReuzKDHD
U6UvyizdDQkxHfrPVC33cxlnmyq3EEl4KJjHwfbpgpHNaM3Glo4neTB6vjiCkCvHu6Ym53A09Wqt
w+mN0dtupTcOOyu9mqLwW1cWykYfPNe3klAeYrf+iiBB8duZUDzHOiRj/ysOS8aJI42QbH7JO/E0
upPuJ6Gw/QocBZGKJucmJt8zOhYqdT56SUzMW3rEKH5Q47bxSZM1yjg5aUPue/pYBYQv1yfU9Oua
cNu1VoorOWJYLxvPW2MB2GUYNLpBK45R5TSbVNa/Pr7qr8PKP59jC4+gy96boYRLo/PPq65kOJmL
CJmzyCGnZoBxnXw3DflVGpMU0knuuMHvDQbbOOqlOvtqOMgVAAUkfNZwLKJODxC+9ehM4l2u+B2h
WH5oa42PGWr0u1A1AxdfnBOFcMAWw7QtsTG3eWT7kTS/KlpnHz2tXPVzEvoAWlo/aXrkirYI6izK
AYWUMH5F6kCEKYotFwU5tdpkfqu155H8zq2VxZZvVCoQ9Ez/DAzBcPzdc8mKg/GakCF1wcK/+Srh
zUOJJzSLBxCuWJmi5C7Imt9C3igxrZUvelgTISgLpo0qfpsoQ3io0aWKku6KnSBIpzb09qPa5Qd9
aINO8XoQOfqmya3n1B7avTuCWrVeLQ3S2tgIFUQiMSmCAFmVlt2vhwhXnKUgH1jihzxzsbuI2Psy
etNTZITwhZyi9amI7jvACt0MiFpXur1ZDMNZLdLxPNM52nn20PleMV3UynTPbrGY+Xo1v0yEq67H
aNO4LgrxrDJ9M8yD4lkMCJnpD50TFclkbxr6ZnS1fB31tGXnSt9bdopWD0/SMM8EndDmyPR68Dtn
uDGdx9KoAeSYih1gjnW2nsJnFDodiQFDfDs5uhH0bObWHl5zf1CcdKsW+S9CI+OtFaoDgdVSbmKV
Z2WepHetW6nCdZ/ITlCjXatnysnri3lDZ5zAUw9FaaZV2D9k+DVEEbIdTPXBmMvxQm/p4PaVvC+s
x1kx7ZU1z/lW6/aQe+0rvS/MXVsgfjeixDp2rpftZNUTzx5nCEmjmsRFXdNo41QIiUqkn9VYYsiy
PbKesgrPS18iLNP6rZ272DO1ae8Uebppi14N4nzuDg2Kyt6TgdI6yk60ZFYrBOKMnV7stCZOglgP
E19Xe9LbtcoMdFtpNk0hkHoTHB4kjleROc+0XRZjspuL8BnhHGMFOxyu4gp3SPZV7zvrEQ9d4CIt
/YIAPvMbvT0PzuzuBbvKQ987lH1KcdVjIFHVqMC+khgXnKHOSsou22eqW6/CUB/WhPUQtoKSa+V6
AMXNGQhunuWbrtV+znEjdl2hGIeuTH+odn0oyzg9CeG1l9c/nJl07zavtrFJxeww1Xw9vKh6bcfw
ar6ks5wvg+FOl7CfdmN0peTCDXp9mI9NmdOuace9dDSFUHY79ouC3N1GtmtTUoE75Y0QbX2yJAzD
LLHtfe50ZaCk8Re7TZ3bzvAe0k6ax3is13MWZxfh2g1rPxmabumEK1TNvDql9PGKjiSpdsJ3cqZn
sRFovSBez8sgDHQjts6muERRV/tNlBcU6lm+PB3uwcGvaESItZsSBWBhlWMg8/x7aovUT5kj+K09
s8bLb3PbTIxkagzCpvEQuubop5XdH8ZG5yF2HuxW9JvBFfXJFurPWiLotipLu+/CkemZmV5qySfN
7TuDWHNHo6Zp7zU37X2zjpULLTCYdfXFmYrU7yP9KRqnDISx9dDXqrE2Yd+rRlKt2ilujkOLzkz1
pNjZKkH2fRvlgTcW8aqudOMr8TZRfRz1OnmaNBUQTG2FK94fd6MRr0R3rU99miTNNZZehsi5Aca+
+RW7EbZfnb+OkrE906ugZ67eVJOCQwTmSIl6foBHi85yvo3c+Foa+DiL9BybqH+sKW3XbhwfMrSg
zC9t6nh6NZsq8QqMEbp56GrrxqrmvQ1n617vs7WT4flJHV1dxfFioW7Tb7HdO6dp1gls98qviucg
9jA9cegSe6sijj/1TXXDPrTdAB8mCmb5I5zt7ymaxL62Obg67b0GxTcxw4Mfql16aUWSXiKNf4KF
VqyULHTXWQb2epgtzILtNPtKP7W+Uqg/vI6h41hvY03e5Gbh7NRBPZYK10SS6rBuQrfxI0OJfWVq
1I2aqhXWrWIH0lCe6zbbS9iYGOUiZxcm96yv+TpEhhvoCUGP7WR9p43CfMmgS1zbzRox6zrVs4hp
mIcBuOmSdTL0VAZRdTBCd5FdV4LZtnc2HbYuLa3JjeIVwZzcRZbyZdRLiH9zdF9lMcBhN9OuYrAA
KxmiEo2MUkN/J080/xJfcldWGFor/FDoVnLPKraUZgQN15kfu8qwj0FPodGf7orG6ddG1CWEj8Qr
LYrKwEyzyTdHhPGUCf0W0y2k3FqrORmFbGBjzJBzlBeEUsKPkNhTrDm6706ZA2tOGw5lNwBQ0YiG
tCzhl2GBNXGy2kCaGG4heZ8b/JA+uBkREIf3k56xu7Xo8ZhkD2BtrD2y2+OLwf11uSd7aADUmtW6
29iDliBWsgc0rO7eUuI78sK4dm3yaGsKI+xcrQ8AVesD6gGMynqasrcf5SGZ9Z1TvTTwUAI6c9Qp
6ngYcdKstE7/ZeWs96QdH1e62gp85i4lT4QFIQ89cgLdKN17/WRvihB/QdbKbbEcLE4GumEyG5aP
H+QYzyYe2qzuYwAgR4xBc15FxyQb79VaNpcsrL5FwPJSQ0RXpScUvqDYprx+r0UONrBpLH0raip/
ikCWlyFKc6tVuVmlrE5ZK750An2fl/AJcQlJpD/8s4uV6NwOFCmEKcR+ZlFgErn+zajGwo8ci+1c
vmzzyj5cdUafb/QpPE1imu8AJag01+T9GGMp18vEDeI2v6P9Y9707jbByqeUu6wZOjrH+tXYAZ+d
6AcHk8ZnfmzYOcawRINIt6ejMV7rpAYfS1fejK6XbIxwnlhOLftb9APJtKSdHD3abW+cvDTGCqyO
lZ9GHV+tkZGE09tiTfS7dj24cH4U86k0y3qfeGa4dg2xE6ER+5jGUbowQDjFoXWC0hF9afpfjl28
dHOUX8/VSc4NX2lxsPuw3M1V9VQ63ZODGvM0RpPwC+JKyW/Pq1XTqx3MDDXdSUcfjlY5mLiUG4TH
yq4Y4u6o08nBdKd4h0StH4TuPBZTPx8Nu13lRoS0P6/mVUpu1G1monDvUr3ZtLmSbCX6g5XVK4wM
KvI0yVSZwSeNtx6C782ca+GtVxXbKSbkRK+Mleb1uJGM1juguFiR0KQdBoj9q8Ftkq0ttHmNBNWg
7MS/EU75D01Lu5sG58LKaWtri43dAd3YeWsRxvVWwnMvhRhJmQ/syARGOKjKWvQ0eYpmNIk7qrx1
7DaP9ahVmwlXEbFoZntK7GnlGGN6JBZzOFg46FjJE7vMv4IVCldzPCu71mNn23mDvbdyxbkRxbon
3eFmwNlBXAtxj4b9/7g7r+TImTTLrghl0OIVEYHQERRJlS+wZCYTwiEcyiEW0kuZDdTG5iC7eqam
/h5r69d+CeNvVWSSEYDjE/eeOxxRhftb5JbFPtaTbBf3Ocp44Q6fNaQMsr9vy2SmzxI34ykr6VN8
cdCzsTkN/hIp28ZjuCw2Fks/D4s5I8i9KZ9UPeMvbObqMDVUUd3ynjexd3RbKjVbHAZrsL6N+fLT
6fJvdiPya4afa5u3iOT7dGr2C22lzLL5Zc25CfVmY/lj9VgTCQ6Q/RVJnjpU0vqyE2EeYx9HXyXM
BQFg2UNDQO3u9xcYZx3O8uJNYmLa84HYB1hH/t7OzR/OEOP0DsadVnYujpt5QqzvYt3WGuehtedv
NjEXZDto4jo368Nad7OtSg19q5rF3efJZIRl6f1EJAEiEqTZgR19m/XiEKhsjOqGuzouaah03TLe
bVwf1klRlCThjuP+ifhxjoU4fx9KXAhl7gUfs2lsPCu99WnefAj/Uzaaexb6NIJuCfV8ckPp0o3h
ZvVJMeHuk7HuHBIdn2NpmgeIDTQ0CTk3ua2CHblYNX31U5HKzwbWzB1G6BRW/Ro6X5CePPbTsO1V
T/KARkfBpvtE4vi4cVPXPwu/u8Wpva9axP6imq0zV8N8qRIntDCjXe049yGANdA9g8neDu4yREVp
PGqaWd31CnN2XPHpmY0TeZofR27pWztEPh2WG+fVw70SxVPdHuI6fpFlGh8xe2PYzNKrob8keSvv
hiBSUShWRL6nDbd4Nm52w3csSvDrFWAEEjlThRr3IFbmoSJ6ZjMMuANLMQwHVXg/cZeUBx+Bwnbo
GmMbVIwOezzszuy5L1pSBJvKL6KpCOyD1kIWSIziLbHYsMeJOWHYcvp9VQentG5zvuDN4GwIkpXp
lmFS7jBXUuOIPcpJ8PB2dSjHyd4E81B9m0iJdmR8rhI7eZoGVC1zR2EVFAW7UHdcDrGD7VUQHMnu
dvCiVjivcpmmk+8IbaPKRXLdef12mReccIXfnHrOw8K3J3RmuI9htnIbKuMUQOUyZ6Qn+OLVzhlw
d0pYbEe2BslBDosdMhWzQ0x0/q5RyXDgfDVPsRp/a7Fx8aupO4AcoJgc0VI1voFn1MULGeAwdFP1
ZY+ls7HT2kVwIOw3CJTZDpvE+CqaB3hryXtOzl5WIc7gXHpIcdz4ZpZH/eg6G7er1bZLxn6Xex6e
PqDB0H4DfePpg/44Ky8UiSKpadT9gz6DApJlAzN0zCK43snFVRYYiSCGsG8lvwC37PJMM0/0X1gV
eON9trcBJ3TaNHu/UPgXNXgFI06rH2X3bOGMP41W8lLr3k0vq0M+klTjKXhpg6JZNHOgOOtXhWfb
h3yW5nPi4wrqm13K5303EJ0ITxXHlhsO/zBzoazWWS6Avzjxln6fvR7hma4ekhnPUm3k77kN8yLu
04tWcNa5Bv6aKbK6dhPYSPIQD6toSlKCSSdUh2Jo0qhq5HTW7KrE5OHk1ImxOA1q7EgAcf2o7avv
Hnu8Z/U5/y7jThxsl86E47Q+9B73QO25CVUcL7k5zJtm8MZt5zOpaDT4mUbrRkXKjtsPxrvMtOaW
r/+VOSSpAaS6Z66VnlU8avdp/lnHGn6hYYX6KeczTcFO4M6/FU2xcYz6yoaigjLTN8cSj75JWXXO
hqrbDe0kwipWuN6Ks1831TkBc5GZmLj1RtIemG+W4MqbPFpRdKpRT57NzhjbW1zWl9TjDzeNgvjk
ku5brEesw3QWbaHFHATTu6yXKAAlGzILrY+5ntRYCll/00VuZj2V26UXI2ZBf9h6ZtMcsW1XDBzp
7whFlWFWavFVBOLiztWOoz04gNoNJH6v/kNyFV894WKhKq1nq28sknwoag30xzG+OVmB6Ci0eFPH
cSgtZsEo7rCnMxSdOzzBtk+8l6s2S+N+aUtDi5H1dK3C2YiRNT8LrK0DnF1bjJPZi2Mq5m/1jHVv
ptZRq3hv9HmMlEfaQNzV5X2p5tcexoHdDw+z6GkJnXbTTWqbuUzQZaJhom2Objp+FEVymRAWpGJ6
dO1ePS2KAXcf6Mc6LX/F/ZDvTRv2PwVwmYGgKeIlZKCWhZpa+/m0Sra2a528ZQnnIA5w4HOPLUxV
K5kxY6BECY2i3nRBnO7MTtfxcfyqRouHayDDfu7knjnsjYPhlSM7Z0sX6lB+wtxSMvT6+EfJ34+x
0+mnzdQ8CYxhiBdPsbkYIZAhjPzqOnN2hUM2FZuBSa2JCZWtiWB8GOC415rP0eycHb8tskd1piXj
QKJZo2qV2kkk4qHxqo0hxy8CSa6t1vww6HAb++4YCUrb8VCiViRl4qFtfyxmd23t/IsnwV1X6Y+C
hq1Q7JE6gQMu+cJSGoS6akYSYOJXDRyGa2tHfrVxK7r2ZhL80WIM3OhDleyzoMacpSMWNTQrP3Qd
O22HzwHfsarx7RMDv50agzy/xGARQiZWuFgY/YqxzSKmRrx9hmfs2qBgwj1VF8ggzTbTp2VTd8Nu
aQWPtEE3scg5uOYXe69jLHXF8sWUYubRr8+0grnN07th9dd+gGPM0QzJ3xKuMzgixkS+znmj72ue
AVvpC2/HsxVSlDMcB8aDcuIkxDdxi4tMi2xf++wWRVgWsdSiTDZ/nqyO94z7MNupvKpAq1X9i7aI
3TxVb73wnFs7SuslDeQbhiN+OeVm13gxsm0s3eybskGseT+6JjAPddwGT8b4SG/zKDtp7MaqL86m
k12rsh9CyynkoXIZQIExUZZ1mHOnuCzdchtYIN2kxzDc9lH8pbSQxkyH2ZbtydIX66rAvgN5EeZO
Nx22D1Krttk6wKwcXUXVY9IVPvEwCtCTd2bBN10T1YBYKmV/bvPziBBkr0w17Vg5W1yG+rTXaoBI
ykjbQ+vBZTBbzztMuXPOlR/fFqMyr/ro3hkbjDsrnY4TQuG7LmYftXWW7+ZFFlFhMInBZ73HpTGw
xhnKo63TofZT8ZAq7sGmJ+kOZfE9tYyQvza5agnMiTrjoUvPFSnNrfez/0hsSEwhqrnX1FRRpwKb
i0USa0t3trV9ZFNZXxzdIfG3lcZnrhBp4zQNVpaFNuxGO3/yGp7rycwisIAj0jdn6jQ9bNa7ynDo
JNOKhyTgahRY1DmedA52oaVR4Xa/2qR89uoqvjUNWa+e7l8sLWqmoHzqVjtofR+YRzFiLswNikmx
LxN+TNc7AjfS0SqVeyghtDhxsuwru5Occ9lvUCEvnKoxFOX0V96UUdd15b5PfoEpdCHiKoJJRvtY
slXcBzi4Yrfa87w8soGE9jFOu9LSfw1KYBxFYW9zcZ/tIv9ojG6XOUo/ZjMTpMIppwuzqpvhjJuy
lRDVZ2pwbzw0Q+0epYnIOO5OvWH+aCp92ia6He9Zv5ubLqUFxE1uPNod83HVx8FZzNOXn5ElVyWU
+rbjP3kEnpKiKdx9ywBw47csB7JEx32OrCHwpLupRF88k/D4h3CGty+Hk10ujBr75yHJyz1aKTZk
k3aEqid3lLc1FcCwibUs3imK0XyiUhWgcw5cKn5UMJ4DOke70OeDGfbkdWztevRhCI60gRw+RQbH
OMHcX/nvrt6cNKeSYWqnLfuaTx4byTWZrVsVLP5zXX3R+3VhZxu/ub4YNPvKhM5mzODDq2DnQg5h
VmGw4fDVxqYK3LS69mFVmnn3VFaGbgfYIRidfANJC1KU70SqScxtscAZZHVFkoNb1Zskk7sSL/xh
NvM7CscS+B4DrdZ5GHIGtFlXpjuR+H60iCwKMtFvYtGph74I3pfWPi2+9CLh1ISg+QlTSta3t4XV
ipDC3sXwFLHDw2f10m6zTPF46wAp8W/Gu4RdC8AArbtQ5agLqT5FkOAJi2euCa0OpeFTqbjej14q
zsG6zlg49N1tEpgiyzjM2yb7bBYM+jW0tyxxd6KZxgc3k+JRDCxpyHr/1Jyu5vTy2nXF8D4kXhDO
pTQPOpwM4fjWlkk2gDWPeyH3rNsk0zCohk9BUPOdZzQJ1HZ6t2z+iHh4UFOtXQ27wWasO7BKatZ6
lZmdp6a4moabH+suadiFAGNrh33G+7FxB41hkQdU0mjksyjZXruF86gng9iqxf8R1BUjwhh4Q54A
1e56HxuD0PqHEoA4Lomdt7TTMfetmi6ReWMi6m47eEucbGuZX0t36i+ThSQNSClZcUbQnlqU9kyf
gshP8StI36siZo3qqFO0WvRChI5JmmjYQpGuPKAD48/ej/GJiRZXEfvOc9vP35OBS7lNG3Xor21X
Ziu7xuNK5YKB62UA5bs0Y9A/s2ZukQyMkNxs4/wHFzT2ROW53hgJWV50mdo71bfHPmn9TW5a+qOv
G5+GDptJQBMCcZNHPqpx0AlTvxXUNxxx0IQT47vtElWa4bHe1Dq4L6f2P0qSUvYxsB3Z8PdmqbWM
+6Gm0G7N4lRYuYjySmSok2Ibswtpeo5X/sQz9MOuqr2cZmgXErbGIhPYJac2Nsuj1/bbCs+rzlSX
Xqp7B7kwRp03vmeVxoowKqus3zMTaw/zgBO+Ml39RAuhA3QT8W4ukpuk+5ZeETw1M4u5lILFojDb
ccTQ7CqAmlo/jszWgq2vaXaYM+dfkk5/1AbHvhH8tPUT/8Z2YNi3SxacwBcSadF1wSYzaAI8jGGh
4aMqwCK6GwBvIEiCowSFj1pzpsKgpkjyt6ogaCTOeDMmNMuhLYzusqKI+hC4SnexvwdztZaj1mUm
y4qWkSnsRiIG4yeNzyQi7e2pUI8GMkR2gfJRA0h7rvH27Q29lZsWH5wSDmTDiXFHjQZ3jIl3Hs1p
3tD4Dc+Tlt7nYHxz9IHa1lZ3LYdCAtKKz8lP76XtgRbse1YI8DSbqn002NZQctPAzZ1RA7mau43/
1or8Gbn7Tfr5rlplU9ZYVJz905ejM7JdAsZ6IzPzeOyag53YZ4BC28Y/zJn2ELdQwno5X1ssg6Fn
lJzXrQZAA6VAKv1PkfcIYOs537eIHb1egmRQP2JHjFsXT/ApMT8Nv2b8QXnOTuITPatjlsIMAajP
0NPYTVQIjHr/hxpdd2+NprhYTNadTDjUZP5+gN15gJ7y2x3vcGq/M7FWVyk73KZktNG/wS2ZGNY3
snuuB1HvhxybMPPXFSUJYQgSGt5X0KVLjoxgGGIuBGvZ1Sl5j6Kqn+t2+ZjiQIQ1z9Wt5c3Nfi6H
PmQpJY70pddKT/udK1nESb+FmbNcstEiFRFWTjhyDsC1jKdvfeye23gJnh3Iy3DQJpChTgcSL+6s
EodEFux43s/hVFXjgdGgbiK3oezJN7EHn9Zhdso/2X0JUmLKIZ2ZCekOAzUmkPHioHurDYig/njH
hEqLZ8lrbxjZ4zxK0ICTd28DhEZay29vac6rM4NeWswqTKWsb0A/rAO5Gh+V09b/Lun7H6s+/cO/
cBEL///Fp3//t/brs63/X9b26snlu/6hOHX+Rq4BMkGsTwxrdAvJ9D8Up/bfTOanUCWwOJAQsMpc
/6E4hbVtIF3l5/C/OkyR/0lx6v/NBRmAqAML2Co59f47itO/yv5tfriB6h80APbef81P8qFX0ox6
TGCyzN2YcelEbKD90ENKatQcb/aw7JsBdWmv9zFzl/9KHfdXARW7KdfQLbgTpuX9a84XihCe5EFS
bssRc5S0+12rk2nEVuCktOz7oIZ2ozLx0+c9gVdasdEIsnYH9SXqZPc7yBjPA8v9LySEnvOXSAyb
jw3rLSI5lwiDf43hAGM0UA2RUZoHGuZE38xv2rpuJYcqhzddqY3jpGNYrBtZ7c9u1gmHOvhMq0Ge
/7x0ZdBGPQvdZd3stqx4uRj6U7xufXPWv76wvuVd/3u0MwkDtujhSGfmNUan0m9LTenXtJsipDvq
BrnrZLYEP7FOZtLg9J9VOafAasQbSPSVFTnTpvKx6V5pMLIEz+Z1lvswri5/M3KlHMJUT3LUXhih
ktQJi8nLIhmz0RRCfpUVYj/awB1xJvmh8bojn3190eL8ix+zSbvxt5PEXz62lE03Tr/M2Hwu6WYO
hQzY6r2imKC1UKw7a5en99D6F0/0EHtUHBMvXjDudb2cVEVWnfZo33TLkvegsazQcRkIZyUIociC
OzWVWfAIi1M8p5LvryB7WVBurslo2xFigu+mrcoX1533HqHOhW79YP88HNqYIYwt3Dwqi9E46o5+
rGzoJNViTPtWBEnU5t3BN+Sj2U9VhNkIHHL+6EwjdgrWP+KpXuq9K2lWhjpLI5QoEXC+LWCit7zx
74QWOuQrI0QhqSQ+tJrT7hPU5RC8+ximuNwFFeQkiVYNdKEifthLq2is4S/S7lydSfsIBFOm1H/g
goYt6fhNKEx1Lc0hD4XL76aVkg60YQqqVHHVVtW1AjON0uXL8/OraWlU6Nl0BICO9aVu5tOfr4xE
svHS63an2ZPYLHr5087I5hWSZCXSzg5jnw43ytuPggefQNf9K5HGU2N5yxEfR0rS3fAiUsJS7SVB
HpaYTNIhGT6ImfFUMHv1rsyt5FQTdC2y9IQt3mebRTAxLBa8j/VmoE4GvmxGmQnPYgqKcQfA6Fk4
gB91zR+3LehOcAulyzPUf9CL7JeT4z2Uc7210wCepk13qB+MHs2INJiyVcTbnd2KGo8JrxYJy5nD
zGImNtoQfxPB3HDunVNMqm80quAyDMvnIOUxnc3lOMX1ofV/LyBrt3jAuO5THSiryW5XIToO8V3A
705ZJMzdMt25oc7QY/0jslYwZNlFAzZDbSLerCovjwY1FMWic1bomk6mhgAgRXeuO/XvIgHvLnxV
blNLOYgp7Wn9A5etG2dfqV17KBt8/+hdsmTKoMjEZzeez5O7dsztQrx7/nM2vGdpJsE+0fJ4M7TK
uvZ5931o8u7og0DNqmI4uyl4Ae52lDHke2ezvDqsxs0Z3RMYxb3Vx9O90yo7rG0N2WXlI5Bbxm+d
Zf+eemoTA41VUEoGuqNg2ZGlj3ye2y6ev9P4iqPb0PfZWsVWL6craGVuvHG9pufWwxRVylZnMGfN
W8LMu0j3C6AIxabV+md74ILyE0hvc0AN3RbNcTGLqMZisW1sn6F5ETwod3myecKESNbKnbCLt8bI
15RXg/XAmf0t4LnWAUBIxmo6ly0rhvlQgqvfNqbpQCXuX5za/Jms1xKOqV7ZICXxpjkpDwrNXOgm
oImQva5grzXddbRyeyeooTc2ptvrDOTLAPbVrtSvEhXQMc32LPHhgfnDwVe6zu6kJ4Pajt+yIHcj
hSvwNP2fF+nWjKBiZM9QxwT4sYbpJOuj5dWdNoS8pOcAUFmxEssWHdKVcMW+ZTqyc1ZydRbMpAJC
OnNW5hld5zaFB3MLDGXedL/3TkWjnSR9JsUYvLwVofbnpW1P+YA1aPbTaT8axTfLujA3ZF4KgW1e
WWzxSmWzVz5bvQ5N4LUZSbrvRS435CuNtEVQ3YqV76YDejMBvsUr+c0aLR9aU9MerKVbxSusgIPK
+MAFIm9Iw5/KlSKXKYb2mbSbrVoZc9NKm2vGwdmUK4GuAkWHSti/eSudLl85dR3AOvCz6vhHj/Ln
pZhnsOsA7gZ2isjk9qKb5A0go79pcknwt+nDxUOkeKvVh8lMaajlWSAvYHMUMN6DqVemc2QnU/oq
2Jfsa4eRM3K07/rgbXMd7H7V79Ieyrbts+qok+lVptWu6+3+tQdlc3K5Y2n4RPDRmtq7zzPgqbUt
SfL28i5yT27cqQI8SDZjmHFiAXFsHOBznJuHxMt7Ngij4GRxxGXqHW1T845v3G8NIsEPdp8Ef4m+
PHTEAlwwczEUZL0T9a60dsqYNqNs2O0bPRz5JLszKnMR93F3xZXd3tSqKlrq3t8bJapknmiIBX1V
HZt03pua9rwsg3zsUnd66kV5tXstf29EfLPd5F2kb53BPgA0464jZBFgLGzxiiHEmZ7/qIPnvNej
wTgfddLWJczhRVmLvrfjU0GKxsV3x/7idS7I6vUrRb2wtQeRno25Ny/cAuZl0V+WsW32qc4MuPdn
F0nif7xkfeDerHk51SJwTj3YwZW77MuAw219+fOff166VQw6s5gB0qczWeaA2SaS7HqhBVaIn2C5
xvhC0GLUfvTnP/+8IFZarp3SbSblbM5SQib8jHt2mhD9NdJ7JyaFT8lZM8xbZz4urslkt5jOdvOW
yTZ5LgMtmqHr7ZbOGSFO6cdSWBNf+PklBfV34J1+s5dOPvUWcuxCw4upgClzC+/0OXnmBl0e6caQ
vWDP9T0at9lLxo0BaRhxgpN8cM7nG2uU07Gzm+OaVbOvS9w2wCA/l/xMogn8UcvULwMSS3RV+oLk
+AF9gX1x0qxZ1RL5rbcT6kk5uxs07kDAin7HeMG+N7rmHjzN81gK+s4eYFcQtcqUR7/EY1GU1bRN
a9k9sCaNI5PanTM1Zw6WzzqIrTq4WQufe01kYNhYev1Kqfzd9lkzI6HJT8or3Ss3tsD8LL0XdgNs
ynYOKcXStL+g1160vpo3k+t/JNlkAXMHKD/b7WNTKEj2uBbezUo9zu03DcHG1dcWeWWqWzQWH5WO
BgiTL610POoXlkEHHoLlfWSZR/5HelIzLMa+qr/gxZbHocgeB9KjgkFGyFl+JXOJSrlovdNUpBaT
DPqPmaVQP7KnA5iO3DVDe6AoCzakkrqR6ezZZiA+8Tx2ZsQRKFfbO/DD6zlpgQf3kGct8TEReMG9
nHzvkHyHjZ3NKGnbKVzG7gE/h0CgNt69Dvk/TTq/uzb88Bg794wSNrliD+2AO1wHEJhP4vmNUsYi
2MW1d0y7oOav8kHGJKSCICgsVmlhbunfjGA1zq2yQx/9YbEKEblfyj2DBJswE2YYgBEQQq7SxQQN
IxIQNhyrrDFbBY515up3ros+pCZ7VasMUrO15zn71qYlOwxDj6xVMOmgnNSM+GUQnOP9wNQ2SRid
5G7C5aOvxFfj9Y8mPy5+B53ebgszqPb+UAa7acxfYMYirxkQyY8Jwv9MWujOHBNN7qX2JDx9jCcb
Ah8dHtcMIABFR3WHcX1h+LJtAz1EIIui03VpLRCCqyaLw7HmykGdkwk+pwzJZhh3LteQrArkbytw
DtFpgvpUrDJUvzvHqFKRVbfrznPZeMHUYim2mVb7lr/7p878PzNi/bXVZMe2Ep4MggbZ7P2LESs3
pBvnjci2dC5vgTu0x0BxhuFTqIlFB6I69tZhGZi8IFqEbZXLLYEiPzyTz0orF6bxQQGkvl6a/+o3
+ys0g/EjzW/grMyMvyCCbEPvzbgrsm2L+E8L5u/Z0ECohqCRN4mHG4iJs4bBINwWaXwq7ToKFIuB
OJ+9I2tQNnF7xqSM0YVN5TOyG/Py4t9b4v/R0xsavX+6Rrb/Gpf293/r+q82+fv/wtD/r4FpSELX
b/7HEMf720qOMnWQfT7wHcf6pyGOY+sMcUA9GAFjAC6q/2sbJlrNB/gNdo90zX82DXt4FAPX9Sy2
HPiY/nsjnL/yE0jkczF/ukC7/hPqnG9hFUYmh2wr075Y03i3ydcurdO7+z517BP1PNnQnQ+tzcfV
APtpQLR2mktCqgGYg5I25602Qp9M6vkSz/Ou9f3qWGcN6BjHjI9TYdG0kZglsoDiTZuOyTzmHIvx
vQcaCppMvWOPRTWZpN6ebXd+XRp0D9SJILw9+97O8Qe+M+OCtJAMgpLlqid5FsZOlJE7FCG77DA2
fCtUfNJ0n800nPwFlhhpN/VLtrQS5QBq5Mm2mQ3lBIr7kOjPf17s3uAXC9JgMxXEFiDuK/aWGMy3
0YUZl9f1c0FhNRAZELE+4thdUxUc6bqXwZrfRD7Ia1B502uaFOdxQrCFSskBZY3awvHyKbKlvQBk
xue1JNa7BaXhKBJMh3JKmf/SCm3NqeOf7JQVssDeGAyN2sQ6U3syp0WmYkumq3pX/2TVuGM7h/JZ
6+QhX8BaGb5mnA36v5uWTu/T6D35SwBnmX+UXKWp3/eDTYy3kqCJjWRX2Mm87wYaGQyDy4lWK8gy
7dE9TobA/5fdvKI+IchiExcbD91Axoc3zF/02wfe/uwYJ2wrKCaLbZwdcQZZD2XRirtYbFQrQrtS
a067LCsFdYmfH0ZbIkBh1xoupVU8GckFUcsWQwvCeXx0VS5ZpBnUyKUYCfjEdleToaoHqf3CRXkb
49ra0Ti34dRQgyxt42x7zzmqMcufatfMnsoE6RLA7A4WQoyoda9aUZ7YuFWnLjdQq1bDC80lcVwb
EzV1NLvOY5qYjLcX46PuFzD2ZoefxH2fVIPoWMlXn7Ls5Na3gUCzzGJp64xWv0NcSGz6gllhlQCF
uW5YG/U6nA13kt8l8sGBNvVdo887mBNPAAT83kmNkJ3npG+izmxaCqXAivLOy1+SSv9Jp9ocsqp8
ovf4zsWoH5rGLQnogrDurIW3O/SvFnbbixxyPXIa20LFIF8swjKI4YpESSiEwe0CT0OGE/syBjxs
BOE9fgTz0dekCFtFBoLBnR06KSZ/NNJTP323GvXNUVCB+7x6qsvWIo/M3bDrpNltp2KbUAnYWueH
mepNVuD9h2H/qpuRsRZBLzw8EKg/mYkfOZl2HwPcQkgzzmOSr0y1YNcmHY/CKu83xTQf+YHN1lzU
peB6R0Ci05XjmFwMY2e0OJStrFAEmEDfHrYd255JP5dZcqZz/t5D+6R61r7gtssN2p2HZIrDav3J
A7413uP4pSPLYMonjEmeevbclPFJqvjnW3HtuCpoTNW+RJAH6BUXAFsVdq2svHwdx16az0yoNBcP
wfRS5ukY5eM3Rskl1imLR3ZVQ4Ip6odFn34q+iQYsMiUlIvmF2hd6OC6y4Lmh5CxyQQhIC4HdUEn
va3jDAMaNna0oFm3uKiCq2PAue5yUoqrAZpYgnfxzPiM6BBmDSb3LIk7HXlnxDzU5bgrPZJaRD2f
AJgwfNKGfem2iALsYtkxgbKOpeK964pgOrR5/2Ne9TYQkMoIt81o6dkBgs3A9j8dNvlIFINrinor
qsk7mDh/sKpJbdO0uPsG/LubgX5mB8JNbftxunWBc5WwhDdpaT/5xeqP01FkTZNLNpsMVmM+Oo3a
kj8ggBtbesk2shwvNEk6lBDTqoyFvFkW/UPMxJ8Ph2TZgeRBu1PGQS1sAw3tmlSFumJBGJP6UC/Q
jILgzvc0h/rHTALfvWw01MX2c5F4zb7rzXbr4B05IXHlsdEFdyITecqItI/YdzY0wjcds6c322Vk
uVZChpQ/wmdlgjppvRaOvrrW3RSfZks7FZOIyadscxaQCVs2pE/54L+OQZOd+Qa1qP7CTf7VA3hm
nS1Zpgb2iwbeCjudPpO9PJP57JkHzf++78xBnYL8G78Qy1Mso904tvfUIHtDZwpBQAYDgsZwzkhI
tV0+tcQPug52GFIG7ZZRylK2+wHD1dEs6zdInt1DT+RiVdnWQ7swMZ7zBcB+MCALMUM1Ng9FaU1c
QG2xRTzxvdDE3RLpyZAyLkPT836aS6cz9WbCO2eokIoUxX3iuOJGNjQ/odPGSEuc8Wbwf95wV27n
vsZoE3fIedvWRm/Ot0XNkt9AIOxsFKKnkcmhyxQjbrBNjPiPURznrPpnczwajUXh2+XXQa/202Ls
i5aJburUyITHvImCNhUhvFACPGYfOHVevLM1NS5gQ+zQPJqaEmf4pBFt/jsuzn7PTJy0n8QuuTBc
Fvs+vK0Y6lWdmd8AcAYAZJ/stiiPk99F+cAw06+Xt2kIvC1y5+cpNc1jTyRehf8lWs6lCWGR+TPi
yCpAstLou9lCSeIq0zvzpmmcfASaeuNinEuyKiN9iT/TP5+YKrTIGjWaQMZhzIPeUh50+4UTHxIL
Vvo1OapOu2jgTGGExMAnS9W31lGERa9pHg5uX7zDl9kzXbCkSr8Zi4rJI5SktFkAo2ef+7eLl90I
yon0mvJV2l2xxVdPsFG6SpqRsj9AL6A0z7Qk5BLg0tYdn4RXHBRZHu8q2/YPzvRK2g5TV/fy50Wt
XxWx653WRNRRxV0VWq3wsH79x8vi/2/mzmw5jSQLw6/S0fdF1L5MRPcFiwRosbWNZd8QSNbUXkUt
1PY88ybzYvMlIFsgJLtNRzQ3HW4LK6uSk5knz/+f//+E85l8jnlecx5lTX+BGBpuagoXhZZeEyu9
9V0Ln42OKqFp8YTqYxjV1ier0uRTg32jT66Gn+Uj6KQ2iDrM7BNhqufTlg67bpZoYO4ePppIk2Hf
Ik2AI/MxRpfTsDH0EzxEMNWB03+e0T6JsY1P81d6xSma3jgLTlCMDy5zRBvOHS6SV5bcyR/MGaR9
fIck1b/rfI+7stRRSiluNIn+XNv1Kqr1i3S8QPBrYaTKRSL+o/o16EZkIaCKs8JZUBrQ1uM6v8VI
Kr42EVmDdZffBkn8n6Xsk94AsXdqCIpTRPpVIVH+T5zmqtXhb3kNJqdwa2ya+Yb0w6cnXmtBNKbL
OYwRmPCX/hVcwGbkRN7ydpHgYBVOsgE1cuPToiloBq99eSg16YyOmiqZEi/pgGW4kGFzmLVpDwrZ
cKd0AyQCNTE0JR2FObS+CjLWx9Sg/wLzOy7heeyOTDu/MxcR3iACjZFS5Zp3CL563XKQ1PZn3dPK
S1pqzLFslhMUD/KhDLzjGuA8Sw0M1EAJtQ+3s5nKAhRa/QnWeE0HodRPIv+iNBZPS0AkOjZbLEnA
lYTfTx9Ak+wT0CkS6JOMpIZaG1m/EsiUJjCqWXhqAll1Artq2FGRDo9PKlSXIc/iujITWJcC6BUJ
9KvOXQrYZgsUMWtnY04SBhd4WQhwFgkAjS0qazIYGha8HxwnTtM8OfUA3SCq6UBwTXCFJBKKggKb
cwDpJC0bV4ZKUT1fNqedRSYnZ90Ekzll4upQlmg5xj1XIH8xECA+VugzNKecO/FdU3hfJBqsYGgr
Lcqy4UiRFlSFpDS8wXzLBo0t+4Os8fIppLGQHa9jMXvl4kOWomhI5zFlXLBKyLfpWSjwy8ri3xeq
ZyONS4ohUM4g7x6KoEBC19S0ExUTrWFnoR7RRhkSciqCBU0wt0vaU+g6nCJXgwQIiAgUcXm8mAn3
EcVRTgyUGZw6FMxZ8LtlN8NGiQbZUZUWd5GkPmCx51KmvEmdZXbOCUOxS1e6U1DAeYIA6dBqk3bk
NWV+kneiGTiIhqUWOSO19kY+IgAnMswiOrHvjbK9mAE0TaCKXfhOo05ip/qCwAzlv86VrxAERDsA
VPS8JqeZJNpn1dVnE0fBXHpWWHOjBPjiujI2oiQfcLLju4lx0AyqJd0daVkuJgi5ZWOrCuwBh/qp
TA45QQQgIDx5qJlo7k/jvrGo6Hxyc/BvM0NgmJYA7ooTSLn2KW1j0wjrzamDOEa1wII1t82xRv4y
kg1qTHll/4f2An1K6N/nVqyN6nSmTJM5JiW0VjqZcd46STjAN1WayrE6kVNdnhQ2yVMZmsltjOwE
KYxz0rlmdZ3jela7mnKqJ9AbNTm3yaSwPHS0ejbQ4HOMIAjTruRFKtLXMVK7FUVFu5SRPJG6Sb6k
nBWU9GsV1GyqDrSC5JF+SY2/qjr50mzDM1SL7+20QqIiCGz48zTDGIFz2Ugjlea7YVLl6Ujz1amd
L+l0yfTspGrj87j0TiAawPYr0luZs2y6+s+itWcoF+DNpzZUWxE2Sc5SG7Y9k5ierf5X7oyTIJbU
L6hyDtC/kkdgEtxcsV5qFJAjGgstipXw12L+ekkzDbl0a59hgdCyQNyQHsOguE5MJEkaw3qYxVgQ
O12lfPD95gobGJsapYfEQ4rwR1o4zWBZ5XTMOk2G2MyDjLR1n/oBjTVgLx+jmrDWh7UsVWO/W/gj
VOpvNWArhY7Qvo0dF0YyWk6Bwh0hdAFV2rurSMdBsaIPmPp+UV1LAMux0W9VwD47qMMLEqZpCx9P
Zn4v/RiuqwQNoNVUiOCG83kZ1RAPZQ+ZMygOWRHqJwu9AnhfVP4ABsE1qa4Fz0CFAYg41dgLtHun
JX/HFXoKVwDCAZcvrliLD+2yPmvy+IZGfpcqoJ707c+eqs3Gum/lJ57J70M++8qF26rynheZl54l
3dCy9PZKz6rLGOSKg66lO7AzWCNWdZ7JJfRudp7RspTOPcduuevE1XBZZdhSw7OEgJxf13L4OVsg
0YOoA220LRaxQRB1F2mkPnCtwX44KpbnRoAArOZD4VAUrm+SH09pW5P6nuHrt7ZeXtpeqJ17nn22
+kOMk9WVmpT+VV64UH2T9ALmsHk5c8xgyO3BuCl9FwMrot1wkkv0vCwIiGP0b426nyzKiQkIB18A
a3MY+2dI66jnScr2VS7q6rTDD/xj4vrZ5EUxbl/BVsj4bMv8oGmG6aYNtcIidd4RFsPrysQ6IwGi
qqnF5u2NkZdUlMsS+qQUOwMwxfuu4NoFNEaXom5PaKy+WebZD4RxNaGWs/MgjgqpS7N0siHASX7+
QuWpttSuVIHdhyAewRCdIHOAFks6z2PtqQ1onXVjsfxxYx8uayCQBB8qmnj9jIpV9qly3Y+BuMo5
ouEdAvjHBiUOP+QKHDXq19oAR41t9P7cezVUhrWvzB3JOsl44QwNllDTfiSs+7rejHqNAwpkaDQd
ILG4/T6mb9ehEdDNZ1XNGZXDu2WOI2JWqzWNwDmNWrlOg4o0gJLR/ohZtTuVJL98q6LILcSbdovw
teMEmBpF8RAuLuL7GW5RpaFLQ7nR6IhQUFLwU7f/VwNJDOpgoEAM4Ri/a34jtaBpdW1Gw4IbcDEV
bOLKNfVh6McPeVmPlq53t6pC5P4ZTZ1jLHbffwLof9sBRN6lULmxKO/LCDsKaOJFAMnyrHFV2BND
JJTmcg5xGXf7fkHSUcdjV3U+vj+cWBhb8boz3M7CKeimi7WK4RYuLAP08mf05iMmwVGb/MDdQH1F
lDN1RwdRkZlZ4Zu0g6oUNuJWWtok9HQmySC5TaIG96g8bwcoQ7BtaZeyi1tGmZQXkKcgo4X5RcIa
Rstl+ZDX8o0cmxrm6tZ5YGArQfmkox0A/Wk5DIYhbdA/CMDXlEfxwDYqKpjOy6yBnQdOSynTW9p6
h6HK3QH+4TRZ3iyr9GlRo0HgNHhd8WRmmX3U/ewHcfDqi2FswekUyqOmiMbtODAMl4ZOrM2HNcWM
/mIR3hcIco1iyX1YimLB+2HwSgTMZM+TDcs2cIJg69p5U8nKEI1vaUurhVpMKEmusPq9quhuw30e
xrByFTY/8Nx5Fem4YjK1wCEG6w1cZPsNoQ40NclpjCpDZA/T0jq3Jdy9Fa5EFtlbYbT377/kjgAn
SIoY0QRQseCwgqnsjAiKYXDBN+KhKhxTa6l1KMyge+pR16haduQopuoXZLCWMKAsIrLXort+/yH2
vbVCDcRgU8POafeAQKoUFSVf7GqVA6dJBtj1Wyz6XFwVWeY4G6dcG94f83UsGQgOAkeZFrxCJNK3
Z9qUgzgpimAzZpR5Zb/0FpsxaU1p1+P94wDg5gEEOjciBSnbq+VT3l4/Fcuo/KaeK36KHUFS3qa/
9qFnGd79v+i3p9XIt+3i6Y/f51/J1mk5L3P/sdymdhPUwlhrixC+eqzVM7/3W6I5r7b8yq9HThhN
PSSIoWIBRPP9/f4bTQXu5seK3aNyB0sOhUNHxcGMs4LxXszSW/Pw/iuuJ/T9z7z3AusZmnz943dL
uAQKa6vDpsHqYZuAiCTpAKVt0pHtadB7OsNo7JFww23I6f/QNDymy6QU8UjikbyMBqSaf24Kdn7D
90gw1Z5wChPgLSZwjiyEpV9GgtkDIEbO13bYvvnAeryjigSC1F4H6GPzL/cp/ba8/sqCsHo62xg9
EAYKwFQKWGEvp8HuGeyt4OtcAYgG55+KhLf3BdJLVVjEHLQgaPpweEGaIRw0Ml9Hg94TmwV8AXHg
GYo4545tXxB6owdHg9mjG4WaM+kRCAb62NvRYPQUmsFMRddMHdklYVRxbNPAkt481q8vClPpUfln
98clVF1dlranQcwS3l7ol7Jm8Pw5vlngoTYxesAsaD1x90den7v33kNCU/AsYbrplpIdYWt7dMHA
5ehvWBOOiSIaLsfrc4Jf+HKH5BzRFLTFSedtOEDyER4U3LQOz5ygYbHxcZ0hMcB/S0itv5wGswdl
ExKdoovJMMRxemzRIAwCqMbwWL++KAzyAq7cgPOOjjm3IxoHX06D3iNLpSZOtz/ApGwd33mJj+jh
CaRpcl7ivGBRVIEApwirsRfToMo9LmQsiG/RcmzRQIencDch7z0sHAzmgW4YLvnsgxrErK15ULSe
QanPZBeiBXXtXnJkqwJnM+1nk+mdJOx7Ms21SrahWeIQwF6o70mmqU3ZzLlmr4y3j3BVULuQ11nd
r28OZJEyUpvcmVYFGHxktqOBW5eFWbADI5WKEDvlsa0K6LI4Gv/k1eq9aCB3JHtSoOBaGsWh7WnQ
eoohLNqo6Jsb2u6xLQqW6ubSe0A06D1gC2qNuqljlyBqCS+2SMXi/ommCHsnxUG4y8d3YAK3GMah
B6bJt019TKOOwD5osEfuToPK5ontM8qC4kA9xq0B9sb62/n1YGCHtHQLkV4QiH33bLOn4MvDTMBz
F9Ya66z1iMoNmwNzneQfMA92D+UEEfIqBuosD+Lr5aoQVRlkF4T6AmfFqj53bHvDRmLisLzB6UHG
AUIVtyv6GkTR+uU06D2HqaFQqaFQgabI8dUboE2+7vD4y+VYogEpMPTKHeAD7Nd2osHoUWCniUO3
MHzlY+vo+6lV8RMf+lbgHnh+9HVV2vafin0V8Lc+8HyTeP3zTTVXlGxFrXLrg6LSvR77e+X7z63T
dFVxfvHD5wr0apzNP9+84Ouht8Z6fqvnvxz7T/k8f/Ta1Q/azWNezmOK4/+eF2U8T0Q/zm/QxpOy
fVly5bBe74Pfn+tVuf7bmnh3mP/9V7T+0KmTv2792Rw5f9MYD/CfnrYKx+ItVkf7wSNAMHh7ptZZ
1KFj3KGPhK3i/i9jna8eOsRNmT6GXhrFewfZQC4HD5J+pfXpncja3EEOHefDqqUsXXWU7X2f58ay
twGnn4rgDyvhoTdG4FB7XjZ7Ia2fGuGSxbEveDd390Mn6iynM+yB9rt978D9ZVUnOXSQIaGbJ3uj
97lmf+gQZ/Monuf7X2Jd8zp0hGmahOnCT96YqTUWd/Agc3R43th1jU0p99AxxvPozSG4iYoy6aFD
nL698laWcX/HEPMqenpI3wjcTe3/0PfoR08h3/jT3rjawCyHjnETzpN9A3yvSx06gjjNhTVvunbm
3fMy31P698fal2l8A8Vf5x/PYPe+f7adXIlPPEZP8/zP/wMAAP//</cx:binary>
              </cx:geoCache>
            </cx:geography>
          </cx:layoutPr>
          <cx:valueColors>
            <cx:minColor>
              <a:srgbClr val="00B050"/>
            </cx:minColor>
            <cx:midColor>
              <a:srgbClr val="92D050"/>
            </cx:midColor>
            <cx:maxColor>
              <a:srgbClr val="FF0000"/>
            </cx:maxColor>
          </cx:valueColors>
          <cx:valueColorPositions count="3">
            <cx:midPosition>
              <cx:number val="0"/>
            </cx:midPosition>
          </cx:valueColorPositions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sv-SE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</xdr:colOff>
      <xdr:row>1</xdr:row>
      <xdr:rowOff>161925</xdr:rowOff>
    </xdr:from>
    <xdr:to>
      <xdr:col>15</xdr:col>
      <xdr:colOff>390524</xdr:colOff>
      <xdr:row>12</xdr:row>
      <xdr:rowOff>28574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1BE731E4-0704-4E0C-92F1-53B4CBEE0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44450</xdr:colOff>
      <xdr:row>12</xdr:row>
      <xdr:rowOff>82550</xdr:rowOff>
    </xdr:from>
    <xdr:to>
      <xdr:col>15</xdr:col>
      <xdr:colOff>319617</xdr:colOff>
      <xdr:row>26</xdr:row>
      <xdr:rowOff>148167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023902E-C402-452B-954C-CCECDD688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5</xdr:row>
      <xdr:rowOff>137159</xdr:rowOff>
    </xdr:from>
    <xdr:to>
      <xdr:col>7</xdr:col>
      <xdr:colOff>291465</xdr:colOff>
      <xdr:row>20</xdr:row>
      <xdr:rowOff>78104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E13475B-9BAA-431B-8F64-09F5CF7C0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1</xdr:row>
      <xdr:rowOff>123824</xdr:rowOff>
    </xdr:from>
    <xdr:to>
      <xdr:col>20</xdr:col>
      <xdr:colOff>485775</xdr:colOff>
      <xdr:row>23</xdr:row>
      <xdr:rowOff>19049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87A642FC-3F0A-4A39-B3BF-622B04C078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192375" y="314324"/>
              <a:ext cx="5172075" cy="4467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1"/>
  <sheetViews>
    <sheetView tabSelected="1" workbookViewId="0">
      <selection activeCell="K741" sqref="K741"/>
    </sheetView>
  </sheetViews>
  <sheetFormatPr defaultRowHeight="15" x14ac:dyDescent="0.25"/>
  <cols>
    <col min="1" max="1" width="13.42578125" customWidth="1"/>
    <col min="2" max="2" width="22.140625" customWidth="1"/>
    <col min="3" max="3" width="24.28515625" customWidth="1"/>
    <col min="4" max="4" width="18.5703125" customWidth="1"/>
    <col min="5" max="5" width="19.7109375" customWidth="1"/>
    <col min="6" max="6" width="16.7109375" customWidth="1"/>
    <col min="7" max="7" width="10.42578125" customWidth="1"/>
    <col min="8" max="8" width="12" customWidth="1"/>
    <col min="9" max="9" width="16.140625" customWidth="1"/>
    <col min="10" max="10" width="13.140625" customWidth="1"/>
    <col min="11" max="11" width="27.5703125" customWidth="1"/>
  </cols>
  <sheetData>
    <row r="1" spans="1:11" ht="18.75" x14ac:dyDescent="0.3">
      <c r="A1" s="3" t="s">
        <v>1183</v>
      </c>
    </row>
    <row r="2" spans="1:11" x14ac:dyDescent="0.25">
      <c r="A2" s="4" t="s">
        <v>1184</v>
      </c>
    </row>
    <row r="4" spans="1:11" ht="38.25" x14ac:dyDescent="0.25">
      <c r="A4" s="5" t="s">
        <v>1087</v>
      </c>
      <c r="B4" s="5" t="s">
        <v>1088</v>
      </c>
      <c r="C4" s="5" t="s">
        <v>0</v>
      </c>
      <c r="D4" s="6" t="s">
        <v>1</v>
      </c>
      <c r="E4" s="7" t="s">
        <v>2</v>
      </c>
      <c r="F4" s="7" t="s">
        <v>3</v>
      </c>
      <c r="G4" s="8" t="s">
        <v>1089</v>
      </c>
      <c r="H4" s="5" t="s">
        <v>1188</v>
      </c>
      <c r="I4" s="5" t="s">
        <v>1189</v>
      </c>
      <c r="J4" s="8" t="s">
        <v>1085</v>
      </c>
      <c r="K4" s="5" t="s">
        <v>1086</v>
      </c>
    </row>
    <row r="5" spans="1:11" x14ac:dyDescent="0.25">
      <c r="A5" s="32">
        <v>1</v>
      </c>
      <c r="B5" s="32" t="s">
        <v>4</v>
      </c>
      <c r="C5" s="32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>
        <v>2134</v>
      </c>
      <c r="I5" s="9">
        <v>9996</v>
      </c>
      <c r="J5" s="29">
        <f>I5-H5</f>
        <v>7862</v>
      </c>
      <c r="K5" s="9"/>
    </row>
    <row r="6" spans="1:11" x14ac:dyDescent="0.25">
      <c r="A6" s="32">
        <v>2</v>
      </c>
      <c r="B6" s="32" t="s">
        <v>4</v>
      </c>
      <c r="C6" s="32" t="s">
        <v>10</v>
      </c>
      <c r="D6" s="9" t="s">
        <v>6</v>
      </c>
      <c r="E6" s="9" t="s">
        <v>7</v>
      </c>
      <c r="F6" s="9" t="s">
        <v>8</v>
      </c>
      <c r="G6" s="9" t="s">
        <v>9</v>
      </c>
      <c r="H6" s="9">
        <v>0</v>
      </c>
      <c r="I6" s="9">
        <v>0</v>
      </c>
      <c r="J6" s="31">
        <f t="shared" ref="J6:J69" si="0">I6-H6</f>
        <v>0</v>
      </c>
      <c r="K6" s="9"/>
    </row>
    <row r="7" spans="1:11" x14ac:dyDescent="0.25">
      <c r="A7" s="32">
        <v>3</v>
      </c>
      <c r="B7" s="32" t="s">
        <v>4</v>
      </c>
      <c r="C7" s="32" t="s">
        <v>11</v>
      </c>
      <c r="D7" s="9" t="s">
        <v>6</v>
      </c>
      <c r="E7" s="9" t="s">
        <v>7</v>
      </c>
      <c r="F7" s="9" t="s">
        <v>8</v>
      </c>
      <c r="G7" s="9" t="s">
        <v>9</v>
      </c>
      <c r="H7" s="9">
        <v>11</v>
      </c>
      <c r="I7" s="9">
        <v>0</v>
      </c>
      <c r="J7" s="29">
        <f t="shared" si="0"/>
        <v>-11</v>
      </c>
      <c r="K7" s="9"/>
    </row>
    <row r="8" spans="1:11" x14ac:dyDescent="0.25">
      <c r="A8" s="32">
        <v>4</v>
      </c>
      <c r="B8" s="32" t="s">
        <v>12</v>
      </c>
      <c r="C8" s="32" t="s">
        <v>13</v>
      </c>
      <c r="D8" s="9" t="s">
        <v>6</v>
      </c>
      <c r="E8" s="9" t="s">
        <v>14</v>
      </c>
      <c r="F8" s="9" t="s">
        <v>15</v>
      </c>
      <c r="G8" s="9" t="s">
        <v>9</v>
      </c>
      <c r="H8" s="9">
        <v>229</v>
      </c>
      <c r="I8" s="9">
        <v>3260</v>
      </c>
      <c r="J8" s="29">
        <f t="shared" si="0"/>
        <v>3031</v>
      </c>
      <c r="K8" s="9"/>
    </row>
    <row r="9" spans="1:11" x14ac:dyDescent="0.25">
      <c r="A9" s="32">
        <v>6</v>
      </c>
      <c r="B9" s="32" t="s">
        <v>12</v>
      </c>
      <c r="C9" s="32" t="s">
        <v>16</v>
      </c>
      <c r="D9" s="9" t="s">
        <v>6</v>
      </c>
      <c r="E9" s="9" t="s">
        <v>14</v>
      </c>
      <c r="F9" s="9" t="s">
        <v>17</v>
      </c>
      <c r="G9" s="9" t="s">
        <v>9</v>
      </c>
      <c r="H9" s="9">
        <v>92681</v>
      </c>
      <c r="I9" s="9">
        <v>25115</v>
      </c>
      <c r="J9" s="29">
        <f t="shared" si="0"/>
        <v>-67566</v>
      </c>
      <c r="K9" s="9"/>
    </row>
    <row r="10" spans="1:11" x14ac:dyDescent="0.25">
      <c r="A10" s="32">
        <v>10</v>
      </c>
      <c r="B10" s="32" t="s">
        <v>12</v>
      </c>
      <c r="C10" s="32" t="s">
        <v>18</v>
      </c>
      <c r="D10" s="9" t="s">
        <v>6</v>
      </c>
      <c r="E10" s="9" t="s">
        <v>14</v>
      </c>
      <c r="F10" s="9" t="s">
        <v>19</v>
      </c>
      <c r="G10" s="9" t="s">
        <v>9</v>
      </c>
      <c r="H10" s="9">
        <v>0</v>
      </c>
      <c r="I10" s="9">
        <v>86</v>
      </c>
      <c r="J10" s="29">
        <f t="shared" si="0"/>
        <v>86</v>
      </c>
      <c r="K10" s="9"/>
    </row>
    <row r="11" spans="1:11" x14ac:dyDescent="0.25">
      <c r="A11" s="32">
        <v>11</v>
      </c>
      <c r="B11" s="32" t="s">
        <v>12</v>
      </c>
      <c r="C11" s="32" t="s">
        <v>20</v>
      </c>
      <c r="D11" s="9" t="s">
        <v>6</v>
      </c>
      <c r="E11" s="9" t="s">
        <v>14</v>
      </c>
      <c r="F11" s="9" t="s">
        <v>15</v>
      </c>
      <c r="G11" s="9" t="s">
        <v>9</v>
      </c>
      <c r="H11" s="9">
        <v>611</v>
      </c>
      <c r="I11" s="9">
        <v>28</v>
      </c>
      <c r="J11" s="29">
        <f t="shared" si="0"/>
        <v>-583</v>
      </c>
      <c r="K11" s="9"/>
    </row>
    <row r="12" spans="1:11" x14ac:dyDescent="0.25">
      <c r="A12" s="32">
        <v>12</v>
      </c>
      <c r="B12" s="32" t="s">
        <v>12</v>
      </c>
      <c r="C12" s="32" t="s">
        <v>21</v>
      </c>
      <c r="D12" s="9" t="s">
        <v>6</v>
      </c>
      <c r="E12" s="9" t="s">
        <v>14</v>
      </c>
      <c r="F12" s="9" t="s">
        <v>19</v>
      </c>
      <c r="G12" s="9" t="s">
        <v>9</v>
      </c>
      <c r="H12" s="9">
        <v>0</v>
      </c>
      <c r="I12" s="9">
        <v>947</v>
      </c>
      <c r="J12" s="29">
        <f t="shared" si="0"/>
        <v>947</v>
      </c>
      <c r="K12" s="9"/>
    </row>
    <row r="13" spans="1:11" x14ac:dyDescent="0.25">
      <c r="A13" s="32">
        <v>15</v>
      </c>
      <c r="B13" s="32" t="s">
        <v>12</v>
      </c>
      <c r="C13" s="32" t="s">
        <v>22</v>
      </c>
      <c r="D13" s="9" t="s">
        <v>6</v>
      </c>
      <c r="E13" s="9" t="s">
        <v>14</v>
      </c>
      <c r="F13" s="9" t="s">
        <v>15</v>
      </c>
      <c r="G13" s="9" t="s">
        <v>9</v>
      </c>
      <c r="H13" s="9">
        <v>89</v>
      </c>
      <c r="I13" s="9">
        <v>10</v>
      </c>
      <c r="J13" s="29">
        <f t="shared" si="0"/>
        <v>-79</v>
      </c>
      <c r="K13" s="9"/>
    </row>
    <row r="14" spans="1:11" x14ac:dyDescent="0.25">
      <c r="A14" s="32">
        <v>16</v>
      </c>
      <c r="B14" s="32" t="s">
        <v>12</v>
      </c>
      <c r="C14" s="32" t="s">
        <v>23</v>
      </c>
      <c r="D14" s="9" t="s">
        <v>6</v>
      </c>
      <c r="E14" s="9" t="s">
        <v>14</v>
      </c>
      <c r="F14" s="9" t="s">
        <v>15</v>
      </c>
      <c r="G14" s="9" t="s">
        <v>9</v>
      </c>
      <c r="H14" s="9">
        <v>278</v>
      </c>
      <c r="I14" s="9">
        <v>8505</v>
      </c>
      <c r="J14" s="29">
        <f t="shared" si="0"/>
        <v>8227</v>
      </c>
      <c r="K14" s="9"/>
    </row>
    <row r="15" spans="1:11" x14ac:dyDescent="0.25">
      <c r="A15" s="32">
        <v>19</v>
      </c>
      <c r="B15" s="32" t="s">
        <v>12</v>
      </c>
      <c r="C15" s="32" t="s">
        <v>24</v>
      </c>
      <c r="D15" s="9" t="s">
        <v>6</v>
      </c>
      <c r="E15" s="9" t="s">
        <v>14</v>
      </c>
      <c r="F15" s="9" t="s">
        <v>15</v>
      </c>
      <c r="G15" s="9" t="s">
        <v>9</v>
      </c>
      <c r="H15" s="9">
        <v>9116</v>
      </c>
      <c r="I15" s="9">
        <v>10636</v>
      </c>
      <c r="J15" s="29">
        <f t="shared" si="0"/>
        <v>1520</v>
      </c>
      <c r="K15" s="9"/>
    </row>
    <row r="16" spans="1:11" x14ac:dyDescent="0.25">
      <c r="A16" s="32">
        <v>20</v>
      </c>
      <c r="B16" s="32" t="s">
        <v>12</v>
      </c>
      <c r="C16" s="32" t="s">
        <v>25</v>
      </c>
      <c r="D16" s="9" t="s">
        <v>6</v>
      </c>
      <c r="E16" s="9" t="s">
        <v>14</v>
      </c>
      <c r="F16" s="9" t="s">
        <v>15</v>
      </c>
      <c r="G16" s="9" t="s">
        <v>9</v>
      </c>
      <c r="H16" s="9">
        <v>324730</v>
      </c>
      <c r="I16" s="9">
        <v>78344</v>
      </c>
      <c r="J16" s="29">
        <f t="shared" si="0"/>
        <v>-246386</v>
      </c>
      <c r="K16" s="9"/>
    </row>
    <row r="17" spans="1:11" x14ac:dyDescent="0.25">
      <c r="A17" s="32">
        <v>22</v>
      </c>
      <c r="B17" s="32" t="s">
        <v>26</v>
      </c>
      <c r="C17" s="32" t="s">
        <v>27</v>
      </c>
      <c r="D17" s="9" t="s">
        <v>6</v>
      </c>
      <c r="E17" s="9" t="s">
        <v>28</v>
      </c>
      <c r="F17" s="9" t="s">
        <v>29</v>
      </c>
      <c r="G17" s="9" t="s">
        <v>9</v>
      </c>
      <c r="H17" s="9">
        <v>5</v>
      </c>
      <c r="I17" s="9">
        <v>5183</v>
      </c>
      <c r="J17" s="29">
        <f t="shared" si="0"/>
        <v>5178</v>
      </c>
      <c r="K17" s="9"/>
    </row>
    <row r="18" spans="1:11" x14ac:dyDescent="0.25">
      <c r="A18" s="32">
        <v>23</v>
      </c>
      <c r="B18" s="32" t="s">
        <v>26</v>
      </c>
      <c r="C18" s="32" t="s">
        <v>30</v>
      </c>
      <c r="D18" s="9" t="s">
        <v>6</v>
      </c>
      <c r="E18" s="9" t="s">
        <v>31</v>
      </c>
      <c r="F18" s="9" t="s">
        <v>32</v>
      </c>
      <c r="G18" s="9" t="s">
        <v>9</v>
      </c>
      <c r="H18" s="9">
        <v>2293</v>
      </c>
      <c r="I18" s="9">
        <v>951</v>
      </c>
      <c r="J18" s="29">
        <f t="shared" si="0"/>
        <v>-1342</v>
      </c>
      <c r="K18" s="9"/>
    </row>
    <row r="19" spans="1:11" x14ac:dyDescent="0.25">
      <c r="A19" s="32">
        <v>24</v>
      </c>
      <c r="B19" s="32" t="s">
        <v>12</v>
      </c>
      <c r="C19" s="32" t="s">
        <v>33</v>
      </c>
      <c r="D19" s="9" t="s">
        <v>6</v>
      </c>
      <c r="E19" s="9" t="s">
        <v>14</v>
      </c>
      <c r="F19" s="9" t="s">
        <v>34</v>
      </c>
      <c r="G19" s="9" t="s">
        <v>9</v>
      </c>
      <c r="H19" s="9">
        <v>3134</v>
      </c>
      <c r="I19" s="9">
        <v>281</v>
      </c>
      <c r="J19" s="29">
        <f t="shared" si="0"/>
        <v>-2853</v>
      </c>
      <c r="K19" s="9"/>
    </row>
    <row r="20" spans="1:11" x14ac:dyDescent="0.25">
      <c r="A20" s="32">
        <v>25</v>
      </c>
      <c r="B20" s="32" t="s">
        <v>12</v>
      </c>
      <c r="C20" s="32" t="s">
        <v>35</v>
      </c>
      <c r="D20" s="9" t="s">
        <v>6</v>
      </c>
      <c r="E20" s="9" t="s">
        <v>14</v>
      </c>
      <c r="F20" s="9" t="s">
        <v>15</v>
      </c>
      <c r="G20" s="9" t="s">
        <v>9</v>
      </c>
      <c r="H20" s="9">
        <v>0</v>
      </c>
      <c r="I20" s="9">
        <v>12</v>
      </c>
      <c r="J20" s="29">
        <f t="shared" si="0"/>
        <v>12</v>
      </c>
      <c r="K20" s="9"/>
    </row>
    <row r="21" spans="1:11" x14ac:dyDescent="0.25">
      <c r="A21" s="32">
        <v>26</v>
      </c>
      <c r="B21" s="32" t="s">
        <v>12</v>
      </c>
      <c r="C21" s="32" t="s">
        <v>36</v>
      </c>
      <c r="D21" s="9" t="s">
        <v>6</v>
      </c>
      <c r="E21" s="9" t="s">
        <v>14</v>
      </c>
      <c r="F21" s="9" t="s">
        <v>15</v>
      </c>
      <c r="G21" s="9" t="s">
        <v>9</v>
      </c>
      <c r="H21" s="9">
        <v>509</v>
      </c>
      <c r="I21" s="9">
        <v>59</v>
      </c>
      <c r="J21" s="29">
        <f t="shared" si="0"/>
        <v>-450</v>
      </c>
      <c r="K21" s="9"/>
    </row>
    <row r="22" spans="1:11" x14ac:dyDescent="0.25">
      <c r="A22" s="32">
        <v>27</v>
      </c>
      <c r="B22" s="32" t="s">
        <v>37</v>
      </c>
      <c r="C22" s="32" t="s">
        <v>38</v>
      </c>
      <c r="D22" s="9" t="s">
        <v>6</v>
      </c>
      <c r="E22" s="9" t="s">
        <v>14</v>
      </c>
      <c r="F22" s="9" t="s">
        <v>17</v>
      </c>
      <c r="G22" s="9" t="s">
        <v>9</v>
      </c>
      <c r="H22" s="9">
        <v>0</v>
      </c>
      <c r="I22" s="9">
        <v>0</v>
      </c>
      <c r="J22" s="29">
        <f t="shared" si="0"/>
        <v>0</v>
      </c>
      <c r="K22" s="9"/>
    </row>
    <row r="23" spans="1:11" x14ac:dyDescent="0.25">
      <c r="A23" s="32">
        <v>31</v>
      </c>
      <c r="B23" s="32" t="s">
        <v>12</v>
      </c>
      <c r="C23" s="32" t="s">
        <v>39</v>
      </c>
      <c r="D23" s="9" t="s">
        <v>6</v>
      </c>
      <c r="E23" s="9" t="s">
        <v>14</v>
      </c>
      <c r="F23" s="9" t="s">
        <v>40</v>
      </c>
      <c r="G23" s="9" t="s">
        <v>9</v>
      </c>
      <c r="H23" s="9">
        <v>0</v>
      </c>
      <c r="I23" s="9">
        <v>0</v>
      </c>
      <c r="J23" s="29">
        <f t="shared" si="0"/>
        <v>0</v>
      </c>
      <c r="K23" s="9"/>
    </row>
    <row r="24" spans="1:11" x14ac:dyDescent="0.25">
      <c r="A24" s="32">
        <v>33</v>
      </c>
      <c r="B24" s="32" t="s">
        <v>26</v>
      </c>
      <c r="C24" s="32" t="s">
        <v>41</v>
      </c>
      <c r="D24" s="9" t="s">
        <v>6</v>
      </c>
      <c r="E24" s="9" t="s">
        <v>28</v>
      </c>
      <c r="F24" s="9" t="s">
        <v>29</v>
      </c>
      <c r="G24" s="9" t="s">
        <v>9</v>
      </c>
      <c r="H24" s="9">
        <v>26</v>
      </c>
      <c r="I24" s="9">
        <v>74</v>
      </c>
      <c r="J24" s="29">
        <f t="shared" si="0"/>
        <v>48</v>
      </c>
      <c r="K24" s="9"/>
    </row>
    <row r="25" spans="1:11" x14ac:dyDescent="0.25">
      <c r="A25" s="32">
        <v>34</v>
      </c>
      <c r="B25" s="32" t="s">
        <v>42</v>
      </c>
      <c r="C25" s="32" t="s">
        <v>43</v>
      </c>
      <c r="D25" s="9" t="s">
        <v>6</v>
      </c>
      <c r="E25" s="9" t="s">
        <v>28</v>
      </c>
      <c r="F25" s="9" t="s">
        <v>44</v>
      </c>
      <c r="G25" s="9" t="s">
        <v>9</v>
      </c>
      <c r="H25" s="9">
        <v>0</v>
      </c>
      <c r="I25" s="9">
        <v>0</v>
      </c>
      <c r="J25" s="29">
        <f t="shared" si="0"/>
        <v>0</v>
      </c>
      <c r="K25" s="9"/>
    </row>
    <row r="26" spans="1:11" x14ac:dyDescent="0.25">
      <c r="A26" s="32">
        <v>35</v>
      </c>
      <c r="B26" s="32" t="s">
        <v>26</v>
      </c>
      <c r="C26" s="32" t="s">
        <v>45</v>
      </c>
      <c r="D26" s="9" t="s">
        <v>6</v>
      </c>
      <c r="E26" s="9" t="s">
        <v>46</v>
      </c>
      <c r="F26" s="9" t="s">
        <v>47</v>
      </c>
      <c r="G26" s="9" t="s">
        <v>9</v>
      </c>
      <c r="H26" s="9">
        <v>122</v>
      </c>
      <c r="I26" s="9">
        <v>0</v>
      </c>
      <c r="J26" s="29">
        <f t="shared" si="0"/>
        <v>-122</v>
      </c>
      <c r="K26" s="9"/>
    </row>
    <row r="27" spans="1:11" x14ac:dyDescent="0.25">
      <c r="A27" s="32">
        <v>36</v>
      </c>
      <c r="B27" s="32" t="s">
        <v>48</v>
      </c>
      <c r="C27" s="32" t="s">
        <v>49</v>
      </c>
      <c r="D27" s="9" t="s">
        <v>6</v>
      </c>
      <c r="E27" s="9" t="s">
        <v>50</v>
      </c>
      <c r="F27" s="9" t="s">
        <v>51</v>
      </c>
      <c r="G27" s="9" t="s">
        <v>9</v>
      </c>
      <c r="H27" s="9">
        <v>11</v>
      </c>
      <c r="I27" s="9">
        <v>593</v>
      </c>
      <c r="J27" s="29">
        <f t="shared" si="0"/>
        <v>582</v>
      </c>
      <c r="K27" s="9"/>
    </row>
    <row r="28" spans="1:11" x14ac:dyDescent="0.25">
      <c r="A28" s="32">
        <v>38</v>
      </c>
      <c r="B28" s="32" t="s">
        <v>26</v>
      </c>
      <c r="C28" s="32" t="s">
        <v>52</v>
      </c>
      <c r="D28" s="9" t="s">
        <v>6</v>
      </c>
      <c r="E28" s="9" t="s">
        <v>46</v>
      </c>
      <c r="F28" s="9" t="s">
        <v>53</v>
      </c>
      <c r="G28" s="9" t="s">
        <v>9</v>
      </c>
      <c r="H28" s="9">
        <v>840</v>
      </c>
      <c r="I28" s="9">
        <v>86</v>
      </c>
      <c r="J28" s="29">
        <f t="shared" si="0"/>
        <v>-754</v>
      </c>
      <c r="K28" s="9"/>
    </row>
    <row r="29" spans="1:11" x14ac:dyDescent="0.25">
      <c r="A29" s="32">
        <v>39</v>
      </c>
      <c r="B29" s="32" t="s">
        <v>26</v>
      </c>
      <c r="C29" s="32" t="s">
        <v>54</v>
      </c>
      <c r="D29" s="9" t="s">
        <v>6</v>
      </c>
      <c r="E29" s="9" t="s">
        <v>31</v>
      </c>
      <c r="F29" s="9" t="s">
        <v>32</v>
      </c>
      <c r="G29" s="9" t="s">
        <v>9</v>
      </c>
      <c r="H29" s="9">
        <v>261</v>
      </c>
      <c r="I29" s="9">
        <v>198</v>
      </c>
      <c r="J29" s="29">
        <f t="shared" si="0"/>
        <v>-63</v>
      </c>
      <c r="K29" s="9"/>
    </row>
    <row r="30" spans="1:11" x14ac:dyDescent="0.25">
      <c r="A30" s="32">
        <v>40</v>
      </c>
      <c r="B30" s="32" t="s">
        <v>12</v>
      </c>
      <c r="C30" s="32" t="s">
        <v>55</v>
      </c>
      <c r="D30" s="9" t="s">
        <v>6</v>
      </c>
      <c r="E30" s="9" t="s">
        <v>14</v>
      </c>
      <c r="F30" s="9" t="s">
        <v>15</v>
      </c>
      <c r="G30" s="9" t="s">
        <v>9</v>
      </c>
      <c r="H30" s="9">
        <v>356</v>
      </c>
      <c r="I30" s="9">
        <v>43</v>
      </c>
      <c r="J30" s="29">
        <f t="shared" si="0"/>
        <v>-313</v>
      </c>
      <c r="K30" s="9"/>
    </row>
    <row r="31" spans="1:11" x14ac:dyDescent="0.25">
      <c r="A31" s="32">
        <v>43</v>
      </c>
      <c r="B31" s="32" t="s">
        <v>12</v>
      </c>
      <c r="C31" s="32" t="s">
        <v>56</v>
      </c>
      <c r="D31" s="9" t="s">
        <v>6</v>
      </c>
      <c r="E31" s="9" t="s">
        <v>14</v>
      </c>
      <c r="F31" s="9" t="s">
        <v>17</v>
      </c>
      <c r="G31" s="9" t="s">
        <v>9</v>
      </c>
      <c r="H31" s="9">
        <v>0</v>
      </c>
      <c r="I31" s="9">
        <v>28</v>
      </c>
      <c r="J31" s="29">
        <f t="shared" si="0"/>
        <v>28</v>
      </c>
      <c r="K31" s="9"/>
    </row>
    <row r="32" spans="1:11" x14ac:dyDescent="0.25">
      <c r="A32" s="32">
        <v>44</v>
      </c>
      <c r="B32" s="32" t="s">
        <v>12</v>
      </c>
      <c r="C32" s="32" t="s">
        <v>57</v>
      </c>
      <c r="D32" s="9" t="s">
        <v>6</v>
      </c>
      <c r="E32" s="9" t="s">
        <v>14</v>
      </c>
      <c r="F32" s="9" t="s">
        <v>58</v>
      </c>
      <c r="G32" s="9" t="s">
        <v>9</v>
      </c>
      <c r="H32" s="9">
        <v>0</v>
      </c>
      <c r="I32" s="9">
        <v>517</v>
      </c>
      <c r="J32" s="29">
        <f t="shared" si="0"/>
        <v>517</v>
      </c>
      <c r="K32" s="9"/>
    </row>
    <row r="33" spans="1:11" x14ac:dyDescent="0.25">
      <c r="A33" s="32">
        <v>45</v>
      </c>
      <c r="B33" s="32" t="s">
        <v>12</v>
      </c>
      <c r="C33" s="32" t="s">
        <v>59</v>
      </c>
      <c r="D33" s="9" t="s">
        <v>6</v>
      </c>
      <c r="E33" s="9" t="s">
        <v>14</v>
      </c>
      <c r="F33" s="9" t="s">
        <v>15</v>
      </c>
      <c r="G33" s="9" t="s">
        <v>9</v>
      </c>
      <c r="H33" s="9">
        <v>38424</v>
      </c>
      <c r="I33" s="9">
        <v>81896</v>
      </c>
      <c r="J33" s="29">
        <f t="shared" si="0"/>
        <v>43472</v>
      </c>
      <c r="K33" s="9"/>
    </row>
    <row r="34" spans="1:11" x14ac:dyDescent="0.25">
      <c r="A34" s="32">
        <v>47</v>
      </c>
      <c r="B34" s="32" t="s">
        <v>60</v>
      </c>
      <c r="C34" s="32" t="s">
        <v>61</v>
      </c>
      <c r="D34" s="9" t="s">
        <v>6</v>
      </c>
      <c r="E34" s="9" t="s">
        <v>62</v>
      </c>
      <c r="F34" s="9" t="s">
        <v>63</v>
      </c>
      <c r="G34" s="9" t="s">
        <v>9</v>
      </c>
      <c r="H34" s="9">
        <v>1</v>
      </c>
      <c r="I34" s="9">
        <v>0</v>
      </c>
      <c r="J34" s="29">
        <f t="shared" si="0"/>
        <v>-1</v>
      </c>
      <c r="K34" s="9"/>
    </row>
    <row r="35" spans="1:11" x14ac:dyDescent="0.25">
      <c r="A35" s="32">
        <v>48</v>
      </c>
      <c r="B35" s="32" t="s">
        <v>60</v>
      </c>
      <c r="C35" s="32" t="s">
        <v>64</v>
      </c>
      <c r="D35" s="9" t="s">
        <v>6</v>
      </c>
      <c r="E35" s="9" t="s">
        <v>62</v>
      </c>
      <c r="F35" s="9" t="s">
        <v>63</v>
      </c>
      <c r="G35" s="9" t="s">
        <v>9</v>
      </c>
      <c r="H35" s="9">
        <v>4</v>
      </c>
      <c r="I35" s="9">
        <v>0</v>
      </c>
      <c r="J35" s="29">
        <f t="shared" si="0"/>
        <v>-4</v>
      </c>
      <c r="K35" s="9"/>
    </row>
    <row r="36" spans="1:11" x14ac:dyDescent="0.25">
      <c r="A36" s="32">
        <v>49</v>
      </c>
      <c r="B36" s="32" t="s">
        <v>60</v>
      </c>
      <c r="C36" s="32" t="s">
        <v>65</v>
      </c>
      <c r="D36" s="9" t="s">
        <v>6</v>
      </c>
      <c r="E36" s="9" t="s">
        <v>62</v>
      </c>
      <c r="F36" s="9" t="s">
        <v>63</v>
      </c>
      <c r="G36" s="9" t="s">
        <v>9</v>
      </c>
      <c r="H36" s="9">
        <v>101</v>
      </c>
      <c r="I36" s="9">
        <v>3452</v>
      </c>
      <c r="J36" s="29">
        <f t="shared" si="0"/>
        <v>3351</v>
      </c>
      <c r="K36" s="9"/>
    </row>
    <row r="37" spans="1:11" x14ac:dyDescent="0.25">
      <c r="A37" s="32">
        <v>50</v>
      </c>
      <c r="B37" s="32" t="s">
        <v>12</v>
      </c>
      <c r="C37" s="32" t="s">
        <v>66</v>
      </c>
      <c r="D37" s="9" t="s">
        <v>6</v>
      </c>
      <c r="E37" s="9" t="s">
        <v>14</v>
      </c>
      <c r="F37" s="9" t="s">
        <v>15</v>
      </c>
      <c r="G37" s="9" t="s">
        <v>9</v>
      </c>
      <c r="H37" s="9">
        <v>47</v>
      </c>
      <c r="I37" s="9">
        <v>1045</v>
      </c>
      <c r="J37" s="29">
        <f t="shared" si="0"/>
        <v>998</v>
      </c>
      <c r="K37" s="9"/>
    </row>
    <row r="38" spans="1:11" x14ac:dyDescent="0.25">
      <c r="A38" s="32">
        <v>51</v>
      </c>
      <c r="B38" s="32" t="s">
        <v>67</v>
      </c>
      <c r="C38" s="32" t="s">
        <v>68</v>
      </c>
      <c r="D38" s="9" t="s">
        <v>6</v>
      </c>
      <c r="E38" s="9" t="s">
        <v>69</v>
      </c>
      <c r="F38" s="9" t="s">
        <v>70</v>
      </c>
      <c r="G38" s="9" t="s">
        <v>9</v>
      </c>
      <c r="H38" s="9">
        <v>264</v>
      </c>
      <c r="I38" s="9">
        <v>3553</v>
      </c>
      <c r="J38" s="29">
        <f t="shared" si="0"/>
        <v>3289</v>
      </c>
      <c r="K38" s="9"/>
    </row>
    <row r="39" spans="1:11" x14ac:dyDescent="0.25">
      <c r="A39" s="32">
        <v>52</v>
      </c>
      <c r="B39" s="32" t="s">
        <v>71</v>
      </c>
      <c r="C39" s="32" t="s">
        <v>72</v>
      </c>
      <c r="D39" s="9" t="s">
        <v>6</v>
      </c>
      <c r="E39" s="9" t="s">
        <v>46</v>
      </c>
      <c r="F39" s="9" t="s">
        <v>73</v>
      </c>
      <c r="G39" s="9" t="s">
        <v>9</v>
      </c>
      <c r="H39" s="9">
        <v>462</v>
      </c>
      <c r="I39" s="9">
        <v>5458</v>
      </c>
      <c r="J39" s="29">
        <f t="shared" si="0"/>
        <v>4996</v>
      </c>
      <c r="K39" s="9"/>
    </row>
    <row r="40" spans="1:11" x14ac:dyDescent="0.25">
      <c r="A40" s="32">
        <v>53</v>
      </c>
      <c r="B40" s="32" t="s">
        <v>74</v>
      </c>
      <c r="C40" s="32" t="s">
        <v>372</v>
      </c>
      <c r="D40" s="9" t="s">
        <v>6</v>
      </c>
      <c r="E40" s="9" t="s">
        <v>75</v>
      </c>
      <c r="F40" s="9" t="s">
        <v>76</v>
      </c>
      <c r="G40" s="9" t="s">
        <v>9</v>
      </c>
      <c r="H40" s="9">
        <v>63243</v>
      </c>
      <c r="I40" s="9">
        <v>14382</v>
      </c>
      <c r="J40" s="29">
        <f t="shared" si="0"/>
        <v>-48861</v>
      </c>
      <c r="K40" s="9"/>
    </row>
    <row r="41" spans="1:11" x14ac:dyDescent="0.25">
      <c r="A41" s="32">
        <v>54</v>
      </c>
      <c r="B41" s="32" t="s">
        <v>77</v>
      </c>
      <c r="C41" s="32" t="s">
        <v>1109</v>
      </c>
      <c r="D41" s="9" t="s">
        <v>6</v>
      </c>
      <c r="E41" s="9" t="s">
        <v>28</v>
      </c>
      <c r="F41" s="9" t="s">
        <v>78</v>
      </c>
      <c r="G41" s="9" t="s">
        <v>9</v>
      </c>
      <c r="H41" s="9">
        <v>11</v>
      </c>
      <c r="I41" s="9">
        <v>0</v>
      </c>
      <c r="J41" s="29">
        <f t="shared" si="0"/>
        <v>-11</v>
      </c>
      <c r="K41" s="9"/>
    </row>
    <row r="42" spans="1:11" x14ac:dyDescent="0.25">
      <c r="A42" s="32">
        <v>55</v>
      </c>
      <c r="B42" s="32" t="s">
        <v>77</v>
      </c>
      <c r="C42" s="32" t="s">
        <v>79</v>
      </c>
      <c r="D42" s="9" t="s">
        <v>6</v>
      </c>
      <c r="E42" s="9" t="s">
        <v>28</v>
      </c>
      <c r="F42" s="9" t="s">
        <v>78</v>
      </c>
      <c r="G42" s="9" t="s">
        <v>9</v>
      </c>
      <c r="H42" s="9">
        <v>29122</v>
      </c>
      <c r="I42" s="9">
        <v>6288</v>
      </c>
      <c r="J42" s="29">
        <f t="shared" si="0"/>
        <v>-22834</v>
      </c>
      <c r="K42" s="9"/>
    </row>
    <row r="43" spans="1:11" x14ac:dyDescent="0.25">
      <c r="A43" s="32">
        <v>56</v>
      </c>
      <c r="B43" s="32" t="s">
        <v>80</v>
      </c>
      <c r="C43" s="32" t="s">
        <v>81</v>
      </c>
      <c r="D43" s="9" t="s">
        <v>6</v>
      </c>
      <c r="E43" s="9" t="s">
        <v>31</v>
      </c>
      <c r="F43" s="9" t="s">
        <v>82</v>
      </c>
      <c r="G43" s="9" t="s">
        <v>9</v>
      </c>
      <c r="H43" s="9">
        <v>40470</v>
      </c>
      <c r="I43" s="9">
        <v>10156</v>
      </c>
      <c r="J43" s="29">
        <f t="shared" si="0"/>
        <v>-30314</v>
      </c>
      <c r="K43" s="9"/>
    </row>
    <row r="44" spans="1:11" x14ac:dyDescent="0.25">
      <c r="A44" s="32">
        <v>57</v>
      </c>
      <c r="B44" s="32" t="s">
        <v>1142</v>
      </c>
      <c r="C44" s="32" t="s">
        <v>83</v>
      </c>
      <c r="D44" s="9" t="s">
        <v>6</v>
      </c>
      <c r="E44" s="9" t="s">
        <v>84</v>
      </c>
      <c r="F44" s="9" t="s">
        <v>85</v>
      </c>
      <c r="G44" s="9" t="s">
        <v>9</v>
      </c>
      <c r="H44" s="9">
        <v>0</v>
      </c>
      <c r="I44" s="9">
        <v>98</v>
      </c>
      <c r="J44" s="29">
        <f t="shared" si="0"/>
        <v>98</v>
      </c>
      <c r="K44" s="9"/>
    </row>
    <row r="45" spans="1:11" x14ac:dyDescent="0.25">
      <c r="A45" s="32">
        <v>58</v>
      </c>
      <c r="B45" s="32" t="s">
        <v>1142</v>
      </c>
      <c r="C45" s="32" t="s">
        <v>86</v>
      </c>
      <c r="D45" s="9" t="s">
        <v>6</v>
      </c>
      <c r="E45" s="9" t="s">
        <v>84</v>
      </c>
      <c r="F45" s="9" t="s">
        <v>85</v>
      </c>
      <c r="G45" s="9" t="s">
        <v>9</v>
      </c>
      <c r="H45" s="9">
        <v>19</v>
      </c>
      <c r="I45" s="9">
        <v>0</v>
      </c>
      <c r="J45" s="29">
        <f t="shared" si="0"/>
        <v>-19</v>
      </c>
      <c r="K45" s="9"/>
    </row>
    <row r="46" spans="1:11" x14ac:dyDescent="0.25">
      <c r="A46" s="32">
        <v>59</v>
      </c>
      <c r="B46" s="32" t="s">
        <v>1142</v>
      </c>
      <c r="C46" s="32" t="s">
        <v>87</v>
      </c>
      <c r="D46" s="9" t="s">
        <v>6</v>
      </c>
      <c r="E46" s="9" t="s">
        <v>84</v>
      </c>
      <c r="F46" s="9" t="s">
        <v>85</v>
      </c>
      <c r="G46" s="9" t="s">
        <v>9</v>
      </c>
      <c r="H46" s="9">
        <v>41716</v>
      </c>
      <c r="I46" s="9">
        <v>11189</v>
      </c>
      <c r="J46" s="29">
        <f t="shared" si="0"/>
        <v>-30527</v>
      </c>
      <c r="K46" s="9"/>
    </row>
    <row r="47" spans="1:11" x14ac:dyDescent="0.25">
      <c r="A47" s="32">
        <v>60</v>
      </c>
      <c r="B47" s="32" t="s">
        <v>1142</v>
      </c>
      <c r="C47" s="32" t="s">
        <v>88</v>
      </c>
      <c r="D47" s="9" t="s">
        <v>6</v>
      </c>
      <c r="E47" s="9" t="s">
        <v>84</v>
      </c>
      <c r="F47" s="9" t="s">
        <v>85</v>
      </c>
      <c r="G47" s="9" t="s">
        <v>9</v>
      </c>
      <c r="H47" s="9">
        <v>0</v>
      </c>
      <c r="I47" s="9">
        <v>121</v>
      </c>
      <c r="J47" s="29">
        <f t="shared" si="0"/>
        <v>121</v>
      </c>
      <c r="K47" s="9"/>
    </row>
    <row r="48" spans="1:11" x14ac:dyDescent="0.25">
      <c r="A48" s="32">
        <v>61</v>
      </c>
      <c r="B48" s="32" t="s">
        <v>1142</v>
      </c>
      <c r="C48" s="32" t="s">
        <v>89</v>
      </c>
      <c r="D48" s="9" t="s">
        <v>6</v>
      </c>
      <c r="E48" s="9" t="s">
        <v>84</v>
      </c>
      <c r="F48" s="9" t="s">
        <v>85</v>
      </c>
      <c r="G48" s="9" t="s">
        <v>9</v>
      </c>
      <c r="H48" s="9">
        <v>33</v>
      </c>
      <c r="I48" s="9">
        <v>7</v>
      </c>
      <c r="J48" s="29">
        <f t="shared" si="0"/>
        <v>-26</v>
      </c>
      <c r="K48" s="9"/>
    </row>
    <row r="49" spans="1:11" x14ac:dyDescent="0.25">
      <c r="A49" s="32">
        <v>63</v>
      </c>
      <c r="B49" s="32" t="s">
        <v>90</v>
      </c>
      <c r="C49" s="32" t="s">
        <v>91</v>
      </c>
      <c r="D49" s="9" t="s">
        <v>6</v>
      </c>
      <c r="E49" s="9" t="s">
        <v>92</v>
      </c>
      <c r="F49" s="9" t="s">
        <v>93</v>
      </c>
      <c r="G49" s="9" t="s">
        <v>9</v>
      </c>
      <c r="H49" s="9">
        <v>253</v>
      </c>
      <c r="I49" s="9">
        <v>17148</v>
      </c>
      <c r="J49" s="29">
        <f t="shared" si="0"/>
        <v>16895</v>
      </c>
      <c r="K49" s="9"/>
    </row>
    <row r="50" spans="1:11" x14ac:dyDescent="0.25">
      <c r="A50" s="32">
        <v>64</v>
      </c>
      <c r="B50" s="32" t="s">
        <v>90</v>
      </c>
      <c r="C50" s="32" t="s">
        <v>94</v>
      </c>
      <c r="D50" s="9" t="s">
        <v>6</v>
      </c>
      <c r="E50" s="9" t="s">
        <v>92</v>
      </c>
      <c r="F50" s="9" t="s">
        <v>93</v>
      </c>
      <c r="G50" s="9" t="s">
        <v>9</v>
      </c>
      <c r="H50" s="9">
        <v>0</v>
      </c>
      <c r="I50" s="9">
        <v>0</v>
      </c>
      <c r="J50" s="29">
        <f t="shared" si="0"/>
        <v>0</v>
      </c>
      <c r="K50" s="9"/>
    </row>
    <row r="51" spans="1:11" x14ac:dyDescent="0.25">
      <c r="A51" s="32">
        <v>65</v>
      </c>
      <c r="B51" s="32" t="s">
        <v>95</v>
      </c>
      <c r="C51" s="32" t="s">
        <v>96</v>
      </c>
      <c r="D51" s="9" t="s">
        <v>6</v>
      </c>
      <c r="E51" s="9" t="s">
        <v>28</v>
      </c>
      <c r="F51" s="9" t="s">
        <v>97</v>
      </c>
      <c r="G51" s="9" t="s">
        <v>9</v>
      </c>
      <c r="H51" s="9">
        <v>41</v>
      </c>
      <c r="I51" s="9">
        <v>0</v>
      </c>
      <c r="J51" s="29">
        <f t="shared" si="0"/>
        <v>-41</v>
      </c>
      <c r="K51" s="9"/>
    </row>
    <row r="52" spans="1:11" x14ac:dyDescent="0.25">
      <c r="A52" s="32">
        <v>68</v>
      </c>
      <c r="B52" s="32" t="s">
        <v>98</v>
      </c>
      <c r="C52" s="32" t="s">
        <v>99</v>
      </c>
      <c r="D52" s="9" t="s">
        <v>6</v>
      </c>
      <c r="E52" s="9" t="s">
        <v>100</v>
      </c>
      <c r="F52" s="9" t="s">
        <v>101</v>
      </c>
      <c r="G52" s="9" t="s">
        <v>9</v>
      </c>
      <c r="H52" s="9">
        <v>3418</v>
      </c>
      <c r="I52" s="9">
        <v>19407</v>
      </c>
      <c r="J52" s="29">
        <f t="shared" si="0"/>
        <v>15989</v>
      </c>
      <c r="K52" s="9"/>
    </row>
    <row r="53" spans="1:11" x14ac:dyDescent="0.25">
      <c r="A53" s="32">
        <v>69</v>
      </c>
      <c r="B53" s="32" t="s">
        <v>98</v>
      </c>
      <c r="C53" s="32" t="s">
        <v>102</v>
      </c>
      <c r="D53" s="9" t="s">
        <v>6</v>
      </c>
      <c r="E53" s="9" t="s">
        <v>100</v>
      </c>
      <c r="F53" s="9" t="s">
        <v>101</v>
      </c>
      <c r="G53" s="9" t="s">
        <v>9</v>
      </c>
      <c r="H53" s="9">
        <v>0</v>
      </c>
      <c r="I53" s="9">
        <v>0</v>
      </c>
      <c r="J53" s="29">
        <f t="shared" si="0"/>
        <v>0</v>
      </c>
      <c r="K53" s="9"/>
    </row>
    <row r="54" spans="1:11" x14ac:dyDescent="0.25">
      <c r="A54" s="32">
        <v>70</v>
      </c>
      <c r="B54" s="32" t="s">
        <v>103</v>
      </c>
      <c r="C54" s="32" t="s">
        <v>104</v>
      </c>
      <c r="D54" s="9" t="s">
        <v>6</v>
      </c>
      <c r="E54" s="9" t="s">
        <v>105</v>
      </c>
      <c r="F54" s="9" t="s">
        <v>106</v>
      </c>
      <c r="G54" s="9" t="s">
        <v>9</v>
      </c>
      <c r="H54" s="9">
        <v>3540</v>
      </c>
      <c r="I54" s="9">
        <v>30689</v>
      </c>
      <c r="J54" s="29">
        <f t="shared" si="0"/>
        <v>27149</v>
      </c>
      <c r="K54" s="9"/>
    </row>
    <row r="55" spans="1:11" x14ac:dyDescent="0.25">
      <c r="A55" s="32">
        <v>71</v>
      </c>
      <c r="B55" s="32" t="s">
        <v>103</v>
      </c>
      <c r="C55" s="32" t="s">
        <v>107</v>
      </c>
      <c r="D55" s="9" t="s">
        <v>6</v>
      </c>
      <c r="E55" s="9" t="s">
        <v>105</v>
      </c>
      <c r="F55" s="9" t="s">
        <v>106</v>
      </c>
      <c r="G55" s="9" t="s">
        <v>9</v>
      </c>
      <c r="H55" s="9">
        <v>0</v>
      </c>
      <c r="I55" s="9">
        <v>0</v>
      </c>
      <c r="J55" s="29">
        <f t="shared" si="0"/>
        <v>0</v>
      </c>
      <c r="K55" s="9"/>
    </row>
    <row r="56" spans="1:11" x14ac:dyDescent="0.25">
      <c r="A56" s="32">
        <v>72</v>
      </c>
      <c r="B56" s="32" t="s">
        <v>103</v>
      </c>
      <c r="C56" s="32" t="s">
        <v>108</v>
      </c>
      <c r="D56" s="9" t="s">
        <v>6</v>
      </c>
      <c r="E56" s="9" t="s">
        <v>105</v>
      </c>
      <c r="F56" s="9" t="s">
        <v>106</v>
      </c>
      <c r="G56" s="9" t="s">
        <v>9</v>
      </c>
      <c r="H56" s="9">
        <v>0</v>
      </c>
      <c r="I56" s="9">
        <v>0</v>
      </c>
      <c r="J56" s="29">
        <f t="shared" si="0"/>
        <v>0</v>
      </c>
      <c r="K56" s="9"/>
    </row>
    <row r="57" spans="1:11" x14ac:dyDescent="0.25">
      <c r="A57" s="32">
        <v>73</v>
      </c>
      <c r="B57" s="32" t="s">
        <v>109</v>
      </c>
      <c r="C57" s="32" t="s">
        <v>110</v>
      </c>
      <c r="D57" s="9" t="s">
        <v>6</v>
      </c>
      <c r="E57" s="9" t="s">
        <v>84</v>
      </c>
      <c r="F57" s="9" t="s">
        <v>111</v>
      </c>
      <c r="G57" s="9" t="s">
        <v>9</v>
      </c>
      <c r="H57" s="9">
        <v>0</v>
      </c>
      <c r="I57" s="9">
        <v>0</v>
      </c>
      <c r="J57" s="29">
        <f t="shared" si="0"/>
        <v>0</v>
      </c>
      <c r="K57" s="9"/>
    </row>
    <row r="58" spans="1:11" x14ac:dyDescent="0.25">
      <c r="A58" s="32">
        <v>74</v>
      </c>
      <c r="B58" s="32" t="s">
        <v>109</v>
      </c>
      <c r="C58" s="32" t="s">
        <v>112</v>
      </c>
      <c r="D58" s="9" t="s">
        <v>6</v>
      </c>
      <c r="E58" s="9" t="s">
        <v>84</v>
      </c>
      <c r="F58" s="9" t="s">
        <v>111</v>
      </c>
      <c r="G58" s="9" t="s">
        <v>9</v>
      </c>
      <c r="H58" s="9">
        <v>0</v>
      </c>
      <c r="I58" s="9">
        <v>0</v>
      </c>
      <c r="J58" s="29">
        <f t="shared" si="0"/>
        <v>0</v>
      </c>
      <c r="K58" s="9"/>
    </row>
    <row r="59" spans="1:11" x14ac:dyDescent="0.25">
      <c r="A59" s="32">
        <v>75</v>
      </c>
      <c r="B59" s="32" t="s">
        <v>113</v>
      </c>
      <c r="C59" s="32" t="s">
        <v>114</v>
      </c>
      <c r="D59" s="9" t="s">
        <v>6</v>
      </c>
      <c r="E59" s="9" t="s">
        <v>100</v>
      </c>
      <c r="F59" s="9" t="s">
        <v>115</v>
      </c>
      <c r="G59" s="9" t="s">
        <v>9</v>
      </c>
      <c r="H59" s="9">
        <v>0</v>
      </c>
      <c r="I59" s="9">
        <v>0</v>
      </c>
      <c r="J59" s="29">
        <f t="shared" si="0"/>
        <v>0</v>
      </c>
      <c r="K59" s="9"/>
    </row>
    <row r="60" spans="1:11" x14ac:dyDescent="0.25">
      <c r="A60" s="32">
        <v>76</v>
      </c>
      <c r="B60" s="32" t="s">
        <v>113</v>
      </c>
      <c r="C60" s="32" t="s">
        <v>116</v>
      </c>
      <c r="D60" s="9" t="s">
        <v>6</v>
      </c>
      <c r="E60" s="9" t="s">
        <v>100</v>
      </c>
      <c r="F60" s="9" t="s">
        <v>115</v>
      </c>
      <c r="G60" s="9" t="s">
        <v>9</v>
      </c>
      <c r="H60" s="9">
        <v>5</v>
      </c>
      <c r="I60" s="9">
        <v>3360</v>
      </c>
      <c r="J60" s="29">
        <f t="shared" si="0"/>
        <v>3355</v>
      </c>
      <c r="K60" s="9"/>
    </row>
    <row r="61" spans="1:11" x14ac:dyDescent="0.25">
      <c r="A61" s="32">
        <v>77</v>
      </c>
      <c r="B61" s="32" t="s">
        <v>117</v>
      </c>
      <c r="C61" s="32" t="s">
        <v>118</v>
      </c>
      <c r="D61" s="9" t="s">
        <v>6</v>
      </c>
      <c r="E61" s="9" t="s">
        <v>31</v>
      </c>
      <c r="F61" s="9" t="s">
        <v>119</v>
      </c>
      <c r="G61" s="9" t="s">
        <v>9</v>
      </c>
      <c r="H61" s="9">
        <v>1211</v>
      </c>
      <c r="I61" s="9">
        <v>176</v>
      </c>
      <c r="J61" s="29">
        <f t="shared" si="0"/>
        <v>-1035</v>
      </c>
      <c r="K61" s="9"/>
    </row>
    <row r="62" spans="1:11" x14ac:dyDescent="0.25">
      <c r="A62" s="32">
        <v>78</v>
      </c>
      <c r="B62" s="32" t="s">
        <v>120</v>
      </c>
      <c r="C62" s="32" t="s">
        <v>121</v>
      </c>
      <c r="D62" s="9" t="s">
        <v>6</v>
      </c>
      <c r="E62" s="9" t="s">
        <v>122</v>
      </c>
      <c r="F62" s="9" t="s">
        <v>123</v>
      </c>
      <c r="G62" s="9" t="s">
        <v>9</v>
      </c>
      <c r="H62" s="9">
        <v>11133</v>
      </c>
      <c r="I62" s="9">
        <v>5592</v>
      </c>
      <c r="J62" s="29">
        <f t="shared" si="0"/>
        <v>-5541</v>
      </c>
      <c r="K62" s="9"/>
    </row>
    <row r="63" spans="1:11" x14ac:dyDescent="0.25">
      <c r="A63" s="32">
        <v>79</v>
      </c>
      <c r="B63" s="32" t="s">
        <v>124</v>
      </c>
      <c r="C63" s="32" t="s">
        <v>125</v>
      </c>
      <c r="D63" s="9" t="s">
        <v>6</v>
      </c>
      <c r="E63" s="9" t="s">
        <v>92</v>
      </c>
      <c r="F63" s="9" t="s">
        <v>126</v>
      </c>
      <c r="G63" s="9" t="s">
        <v>9</v>
      </c>
      <c r="H63" s="9">
        <v>320</v>
      </c>
      <c r="I63" s="9">
        <v>2480</v>
      </c>
      <c r="J63" s="29">
        <f t="shared" si="0"/>
        <v>2160</v>
      </c>
      <c r="K63" s="9"/>
    </row>
    <row r="64" spans="1:11" x14ac:dyDescent="0.25">
      <c r="A64" s="32">
        <v>80</v>
      </c>
      <c r="B64" s="32" t="s">
        <v>127</v>
      </c>
      <c r="C64" s="32" t="s">
        <v>128</v>
      </c>
      <c r="D64" s="9" t="s">
        <v>6</v>
      </c>
      <c r="E64" s="9" t="s">
        <v>129</v>
      </c>
      <c r="F64" s="9" t="s">
        <v>130</v>
      </c>
      <c r="G64" s="9" t="s">
        <v>9</v>
      </c>
      <c r="H64" s="9">
        <v>66</v>
      </c>
      <c r="I64" s="9">
        <v>1373</v>
      </c>
      <c r="J64" s="29">
        <f t="shared" si="0"/>
        <v>1307</v>
      </c>
      <c r="K64" s="9"/>
    </row>
    <row r="65" spans="1:11" x14ac:dyDescent="0.25">
      <c r="A65" s="32">
        <v>81</v>
      </c>
      <c r="B65" s="32" t="s">
        <v>131</v>
      </c>
      <c r="C65" s="32" t="s">
        <v>132</v>
      </c>
      <c r="D65" s="9" t="s">
        <v>6</v>
      </c>
      <c r="E65" s="9" t="s">
        <v>7</v>
      </c>
      <c r="F65" s="9" t="s">
        <v>133</v>
      </c>
      <c r="G65" s="9" t="s">
        <v>9</v>
      </c>
      <c r="H65" s="9">
        <v>1127</v>
      </c>
      <c r="I65" s="9">
        <v>0</v>
      </c>
      <c r="J65" s="29">
        <f t="shared" si="0"/>
        <v>-1127</v>
      </c>
      <c r="K65" s="9"/>
    </row>
    <row r="66" spans="1:11" x14ac:dyDescent="0.25">
      <c r="A66" s="32">
        <v>82</v>
      </c>
      <c r="B66" s="32" t="s">
        <v>131</v>
      </c>
      <c r="C66" s="32" t="s">
        <v>134</v>
      </c>
      <c r="D66" s="9" t="s">
        <v>6</v>
      </c>
      <c r="E66" s="9" t="s">
        <v>7</v>
      </c>
      <c r="F66" s="9" t="s">
        <v>133</v>
      </c>
      <c r="G66" s="9" t="s">
        <v>9</v>
      </c>
      <c r="H66" s="9">
        <v>270</v>
      </c>
      <c r="I66" s="9">
        <v>0</v>
      </c>
      <c r="J66" s="29">
        <f t="shared" si="0"/>
        <v>-270</v>
      </c>
      <c r="K66" s="9"/>
    </row>
    <row r="67" spans="1:11" x14ac:dyDescent="0.25">
      <c r="A67" s="32">
        <v>83</v>
      </c>
      <c r="B67" s="32" t="s">
        <v>135</v>
      </c>
      <c r="C67" s="32" t="s">
        <v>136</v>
      </c>
      <c r="D67" s="9" t="s">
        <v>6</v>
      </c>
      <c r="E67" s="9" t="s">
        <v>14</v>
      </c>
      <c r="F67" s="9" t="s">
        <v>137</v>
      </c>
      <c r="G67" s="9" t="s">
        <v>9</v>
      </c>
      <c r="H67" s="9">
        <v>3604</v>
      </c>
      <c r="I67" s="9">
        <v>1451</v>
      </c>
      <c r="J67" s="29">
        <f t="shared" si="0"/>
        <v>-2153</v>
      </c>
      <c r="K67" s="9"/>
    </row>
    <row r="68" spans="1:11" x14ac:dyDescent="0.25">
      <c r="A68" s="32">
        <v>85</v>
      </c>
      <c r="B68" s="32" t="s">
        <v>138</v>
      </c>
      <c r="C68" s="32" t="s">
        <v>139</v>
      </c>
      <c r="D68" s="9" t="s">
        <v>6</v>
      </c>
      <c r="E68" s="9" t="s">
        <v>140</v>
      </c>
      <c r="F68" s="9" t="s">
        <v>141</v>
      </c>
      <c r="G68" s="9" t="s">
        <v>9</v>
      </c>
      <c r="H68" s="9">
        <v>0</v>
      </c>
      <c r="I68" s="9">
        <v>72</v>
      </c>
      <c r="J68" s="29">
        <f t="shared" si="0"/>
        <v>72</v>
      </c>
      <c r="K68" s="9"/>
    </row>
    <row r="69" spans="1:11" x14ac:dyDescent="0.25">
      <c r="A69" s="32">
        <v>86</v>
      </c>
      <c r="B69" s="32" t="s">
        <v>138</v>
      </c>
      <c r="C69" s="32" t="s">
        <v>142</v>
      </c>
      <c r="D69" s="9" t="s">
        <v>6</v>
      </c>
      <c r="E69" s="9" t="s">
        <v>140</v>
      </c>
      <c r="F69" s="9" t="s">
        <v>141</v>
      </c>
      <c r="G69" s="9" t="s">
        <v>9</v>
      </c>
      <c r="H69" s="9">
        <v>0</v>
      </c>
      <c r="I69" s="9">
        <v>0</v>
      </c>
      <c r="J69" s="29">
        <f t="shared" si="0"/>
        <v>0</v>
      </c>
      <c r="K69" s="9"/>
    </row>
    <row r="70" spans="1:11" x14ac:dyDescent="0.25">
      <c r="A70" s="32">
        <v>88</v>
      </c>
      <c r="B70" s="32" t="s">
        <v>138</v>
      </c>
      <c r="C70" s="32" t="s">
        <v>143</v>
      </c>
      <c r="D70" s="9" t="s">
        <v>6</v>
      </c>
      <c r="E70" s="9" t="s">
        <v>140</v>
      </c>
      <c r="F70" s="9" t="s">
        <v>141</v>
      </c>
      <c r="G70" s="9" t="s">
        <v>9</v>
      </c>
      <c r="H70" s="9">
        <v>0</v>
      </c>
      <c r="I70" s="9">
        <v>0</v>
      </c>
      <c r="J70" s="29">
        <f t="shared" ref="J70:J133" si="1">I70-H70</f>
        <v>0</v>
      </c>
      <c r="K70" s="9"/>
    </row>
    <row r="71" spans="1:11" x14ac:dyDescent="0.25">
      <c r="A71" s="32">
        <v>89</v>
      </c>
      <c r="B71" s="32" t="s">
        <v>144</v>
      </c>
      <c r="C71" s="32" t="s">
        <v>145</v>
      </c>
      <c r="D71" s="9" t="s">
        <v>6</v>
      </c>
      <c r="E71" s="9" t="s">
        <v>14</v>
      </c>
      <c r="F71" s="9" t="s">
        <v>146</v>
      </c>
      <c r="G71" s="9" t="s">
        <v>9</v>
      </c>
      <c r="H71" s="9">
        <v>0</v>
      </c>
      <c r="I71" s="9">
        <v>575</v>
      </c>
      <c r="J71" s="29">
        <f t="shared" si="1"/>
        <v>575</v>
      </c>
      <c r="K71" s="9"/>
    </row>
    <row r="72" spans="1:11" x14ac:dyDescent="0.25">
      <c r="A72" s="32">
        <v>90</v>
      </c>
      <c r="B72" s="32" t="s">
        <v>80</v>
      </c>
      <c r="C72" s="32" t="s">
        <v>147</v>
      </c>
      <c r="D72" s="9" t="s">
        <v>6</v>
      </c>
      <c r="E72" s="9" t="s">
        <v>31</v>
      </c>
      <c r="F72" s="9" t="s">
        <v>82</v>
      </c>
      <c r="G72" s="9" t="s">
        <v>9</v>
      </c>
      <c r="H72" s="9">
        <v>0</v>
      </c>
      <c r="I72" s="9">
        <v>1</v>
      </c>
      <c r="J72" s="29">
        <f t="shared" si="1"/>
        <v>1</v>
      </c>
      <c r="K72" s="9"/>
    </row>
    <row r="73" spans="1:11" x14ac:dyDescent="0.25">
      <c r="A73" s="32">
        <v>91</v>
      </c>
      <c r="B73" s="32" t="s">
        <v>148</v>
      </c>
      <c r="C73" s="32" t="s">
        <v>1110</v>
      </c>
      <c r="D73" s="9" t="s">
        <v>6</v>
      </c>
      <c r="E73" s="9" t="s">
        <v>129</v>
      </c>
      <c r="F73" s="9" t="s">
        <v>149</v>
      </c>
      <c r="G73" s="9" t="s">
        <v>9</v>
      </c>
      <c r="H73" s="9">
        <v>122</v>
      </c>
      <c r="I73" s="9">
        <v>1595</v>
      </c>
      <c r="J73" s="29">
        <f t="shared" si="1"/>
        <v>1473</v>
      </c>
      <c r="K73" s="9"/>
    </row>
    <row r="74" spans="1:11" x14ac:dyDescent="0.25">
      <c r="A74" s="32">
        <v>92</v>
      </c>
      <c r="B74" s="32" t="s">
        <v>150</v>
      </c>
      <c r="C74" s="32" t="s">
        <v>151</v>
      </c>
      <c r="D74" s="9" t="s">
        <v>6</v>
      </c>
      <c r="E74" s="9" t="s">
        <v>129</v>
      </c>
      <c r="F74" s="9" t="s">
        <v>152</v>
      </c>
      <c r="G74" s="9" t="s">
        <v>9</v>
      </c>
      <c r="H74" s="9">
        <v>293</v>
      </c>
      <c r="I74" s="9">
        <v>1726</v>
      </c>
      <c r="J74" s="29">
        <f t="shared" si="1"/>
        <v>1433</v>
      </c>
      <c r="K74" s="9"/>
    </row>
    <row r="75" spans="1:11" x14ac:dyDescent="0.25">
      <c r="A75" s="32">
        <v>93</v>
      </c>
      <c r="B75" s="32" t="s">
        <v>150</v>
      </c>
      <c r="C75" s="32" t="s">
        <v>153</v>
      </c>
      <c r="D75" s="9" t="s">
        <v>6</v>
      </c>
      <c r="E75" s="9" t="s">
        <v>129</v>
      </c>
      <c r="F75" s="9" t="s">
        <v>152</v>
      </c>
      <c r="G75" s="9" t="s">
        <v>9</v>
      </c>
      <c r="H75" s="9">
        <v>8</v>
      </c>
      <c r="I75" s="9">
        <v>4</v>
      </c>
      <c r="J75" s="29">
        <f t="shared" si="1"/>
        <v>-4</v>
      </c>
      <c r="K75" s="9"/>
    </row>
    <row r="76" spans="1:11" x14ac:dyDescent="0.25">
      <c r="A76" s="32">
        <v>94</v>
      </c>
      <c r="B76" s="32" t="s">
        <v>154</v>
      </c>
      <c r="C76" s="32" t="s">
        <v>155</v>
      </c>
      <c r="D76" s="9" t="s">
        <v>6</v>
      </c>
      <c r="E76" s="9" t="s">
        <v>14</v>
      </c>
      <c r="F76" s="9" t="s">
        <v>156</v>
      </c>
      <c r="G76" s="9" t="s">
        <v>9</v>
      </c>
      <c r="H76" s="9">
        <v>0</v>
      </c>
      <c r="I76" s="9">
        <v>0</v>
      </c>
      <c r="J76" s="29">
        <f t="shared" si="1"/>
        <v>0</v>
      </c>
      <c r="K76" s="9"/>
    </row>
    <row r="77" spans="1:11" x14ac:dyDescent="0.25">
      <c r="A77" s="32">
        <v>95</v>
      </c>
      <c r="B77" s="32" t="s">
        <v>154</v>
      </c>
      <c r="C77" s="32" t="s">
        <v>157</v>
      </c>
      <c r="D77" s="9" t="s">
        <v>6</v>
      </c>
      <c r="E77" s="9" t="s">
        <v>14</v>
      </c>
      <c r="F77" s="9" t="s">
        <v>156</v>
      </c>
      <c r="G77" s="9" t="s">
        <v>9</v>
      </c>
      <c r="H77" s="9">
        <v>0</v>
      </c>
      <c r="I77" s="9">
        <v>0</v>
      </c>
      <c r="J77" s="29">
        <f t="shared" si="1"/>
        <v>0</v>
      </c>
      <c r="K77" s="9"/>
    </row>
    <row r="78" spans="1:11" x14ac:dyDescent="0.25">
      <c r="A78" s="32">
        <v>96</v>
      </c>
      <c r="B78" s="32" t="s">
        <v>158</v>
      </c>
      <c r="C78" s="32" t="s">
        <v>159</v>
      </c>
      <c r="D78" s="9" t="s">
        <v>6</v>
      </c>
      <c r="E78" s="9" t="s">
        <v>160</v>
      </c>
      <c r="F78" s="9" t="s">
        <v>161</v>
      </c>
      <c r="G78" s="9" t="s">
        <v>9</v>
      </c>
      <c r="H78" s="9">
        <v>144</v>
      </c>
      <c r="I78" s="9">
        <v>3458</v>
      </c>
      <c r="J78" s="29">
        <f t="shared" si="1"/>
        <v>3314</v>
      </c>
      <c r="K78" s="9"/>
    </row>
    <row r="79" spans="1:11" x14ac:dyDescent="0.25">
      <c r="A79" s="32">
        <v>97</v>
      </c>
      <c r="B79" s="32" t="s">
        <v>162</v>
      </c>
      <c r="C79" s="32" t="s">
        <v>163</v>
      </c>
      <c r="D79" s="9" t="s">
        <v>6</v>
      </c>
      <c r="E79" s="9" t="s">
        <v>75</v>
      </c>
      <c r="F79" s="9" t="s">
        <v>164</v>
      </c>
      <c r="G79" s="9" t="s">
        <v>9</v>
      </c>
      <c r="H79" s="9">
        <v>5021</v>
      </c>
      <c r="I79" s="9">
        <v>7708</v>
      </c>
      <c r="J79" s="29">
        <f t="shared" si="1"/>
        <v>2687</v>
      </c>
      <c r="K79" s="9"/>
    </row>
    <row r="80" spans="1:11" x14ac:dyDescent="0.25">
      <c r="A80" s="32">
        <v>98</v>
      </c>
      <c r="B80" s="32" t="s">
        <v>1143</v>
      </c>
      <c r="C80" s="32" t="s">
        <v>165</v>
      </c>
      <c r="D80" s="9" t="s">
        <v>6</v>
      </c>
      <c r="E80" s="9" t="s">
        <v>28</v>
      </c>
      <c r="F80" s="9" t="s">
        <v>166</v>
      </c>
      <c r="G80" s="9" t="s">
        <v>9</v>
      </c>
      <c r="H80" s="9">
        <v>0</v>
      </c>
      <c r="I80" s="9">
        <v>21</v>
      </c>
      <c r="J80" s="29">
        <f t="shared" si="1"/>
        <v>21</v>
      </c>
      <c r="K80" s="9"/>
    </row>
    <row r="81" spans="1:11" x14ac:dyDescent="0.25">
      <c r="A81" s="32">
        <v>99</v>
      </c>
      <c r="B81" s="32" t="s">
        <v>1143</v>
      </c>
      <c r="C81" s="32" t="s">
        <v>167</v>
      </c>
      <c r="D81" s="9" t="s">
        <v>6</v>
      </c>
      <c r="E81" s="9" t="s">
        <v>28</v>
      </c>
      <c r="F81" s="9" t="s">
        <v>166</v>
      </c>
      <c r="G81" s="9" t="s">
        <v>9</v>
      </c>
      <c r="H81" s="9">
        <v>0</v>
      </c>
      <c r="I81" s="9">
        <v>0</v>
      </c>
      <c r="J81" s="29">
        <f t="shared" si="1"/>
        <v>0</v>
      </c>
      <c r="K81" s="9"/>
    </row>
    <row r="82" spans="1:11" x14ac:dyDescent="0.25">
      <c r="A82" s="32">
        <v>100</v>
      </c>
      <c r="B82" s="32" t="s">
        <v>1143</v>
      </c>
      <c r="C82" s="32" t="s">
        <v>168</v>
      </c>
      <c r="D82" s="9" t="s">
        <v>6</v>
      </c>
      <c r="E82" s="9" t="s">
        <v>28</v>
      </c>
      <c r="F82" s="9" t="s">
        <v>166</v>
      </c>
      <c r="G82" s="9" t="s">
        <v>9</v>
      </c>
      <c r="H82" s="9">
        <v>0</v>
      </c>
      <c r="I82" s="9">
        <v>11710</v>
      </c>
      <c r="J82" s="29">
        <f t="shared" si="1"/>
        <v>11710</v>
      </c>
      <c r="K82" s="9"/>
    </row>
    <row r="83" spans="1:11" x14ac:dyDescent="0.25">
      <c r="A83" s="32">
        <v>101</v>
      </c>
      <c r="B83" s="32" t="s">
        <v>1154</v>
      </c>
      <c r="C83" s="32" t="s">
        <v>170</v>
      </c>
      <c r="D83" s="9" t="s">
        <v>6</v>
      </c>
      <c r="E83" s="9" t="s">
        <v>84</v>
      </c>
      <c r="F83" s="9" t="s">
        <v>171</v>
      </c>
      <c r="G83" s="9" t="s">
        <v>9</v>
      </c>
      <c r="H83" s="9">
        <v>221</v>
      </c>
      <c r="I83" s="9">
        <v>21</v>
      </c>
      <c r="J83" s="29">
        <f t="shared" si="1"/>
        <v>-200</v>
      </c>
      <c r="K83" s="9"/>
    </row>
    <row r="84" spans="1:11" x14ac:dyDescent="0.25">
      <c r="A84" s="32">
        <v>102</v>
      </c>
      <c r="B84" s="32" t="s">
        <v>169</v>
      </c>
      <c r="C84" s="32" t="s">
        <v>172</v>
      </c>
      <c r="D84" s="9" t="s">
        <v>6</v>
      </c>
      <c r="E84" s="9" t="s">
        <v>84</v>
      </c>
      <c r="F84" s="9" t="s">
        <v>173</v>
      </c>
      <c r="G84" s="9" t="s">
        <v>9</v>
      </c>
      <c r="H84" s="9">
        <v>284</v>
      </c>
      <c r="I84" s="9">
        <v>0</v>
      </c>
      <c r="J84" s="29">
        <f t="shared" si="1"/>
        <v>-284</v>
      </c>
      <c r="K84" s="9"/>
    </row>
    <row r="85" spans="1:11" x14ac:dyDescent="0.25">
      <c r="A85" s="32">
        <v>103</v>
      </c>
      <c r="B85" s="32" t="s">
        <v>174</v>
      </c>
      <c r="C85" s="32" t="s">
        <v>175</v>
      </c>
      <c r="D85" s="9" t="s">
        <v>6</v>
      </c>
      <c r="E85" s="9" t="s">
        <v>129</v>
      </c>
      <c r="F85" s="9" t="s">
        <v>176</v>
      </c>
      <c r="G85" s="9" t="s">
        <v>9</v>
      </c>
      <c r="H85" s="9">
        <v>0</v>
      </c>
      <c r="I85" s="9">
        <v>1485</v>
      </c>
      <c r="J85" s="29">
        <f t="shared" si="1"/>
        <v>1485</v>
      </c>
      <c r="K85" s="9"/>
    </row>
    <row r="86" spans="1:11" x14ac:dyDescent="0.25">
      <c r="A86" s="32">
        <v>106</v>
      </c>
      <c r="B86" s="32" t="s">
        <v>169</v>
      </c>
      <c r="C86" s="32" t="s">
        <v>177</v>
      </c>
      <c r="D86" s="9" t="s">
        <v>6</v>
      </c>
      <c r="E86" s="9" t="s">
        <v>84</v>
      </c>
      <c r="F86" s="9" t="s">
        <v>173</v>
      </c>
      <c r="G86" s="9" t="s">
        <v>9</v>
      </c>
      <c r="H86" s="9">
        <v>0</v>
      </c>
      <c r="I86" s="9">
        <v>353</v>
      </c>
      <c r="J86" s="29">
        <f t="shared" si="1"/>
        <v>353</v>
      </c>
      <c r="K86" s="9"/>
    </row>
    <row r="87" spans="1:11" x14ac:dyDescent="0.25">
      <c r="A87" s="32">
        <v>107</v>
      </c>
      <c r="B87" s="32" t="s">
        <v>48</v>
      </c>
      <c r="C87" s="32" t="s">
        <v>178</v>
      </c>
      <c r="D87" s="9" t="s">
        <v>6</v>
      </c>
      <c r="E87" s="9" t="s">
        <v>50</v>
      </c>
      <c r="F87" s="9" t="s">
        <v>179</v>
      </c>
      <c r="G87" s="9" t="s">
        <v>9</v>
      </c>
      <c r="H87" s="9">
        <v>78</v>
      </c>
      <c r="I87" s="9">
        <v>3445</v>
      </c>
      <c r="J87" s="29">
        <f t="shared" si="1"/>
        <v>3367</v>
      </c>
      <c r="K87" s="9"/>
    </row>
    <row r="88" spans="1:11" x14ac:dyDescent="0.25">
      <c r="A88" s="32">
        <v>110</v>
      </c>
      <c r="B88" s="32" t="s">
        <v>169</v>
      </c>
      <c r="C88" s="32" t="s">
        <v>180</v>
      </c>
      <c r="D88" s="9" t="s">
        <v>6</v>
      </c>
      <c r="E88" s="9" t="s">
        <v>84</v>
      </c>
      <c r="F88" s="9" t="s">
        <v>173</v>
      </c>
      <c r="G88" s="9" t="s">
        <v>9</v>
      </c>
      <c r="H88" s="9">
        <v>7116</v>
      </c>
      <c r="I88" s="9">
        <v>1312</v>
      </c>
      <c r="J88" s="29">
        <f t="shared" si="1"/>
        <v>-5804</v>
      </c>
      <c r="K88" s="9"/>
    </row>
    <row r="89" spans="1:11" x14ac:dyDescent="0.25">
      <c r="A89" s="32">
        <v>112</v>
      </c>
      <c r="B89" s="32" t="s">
        <v>169</v>
      </c>
      <c r="C89" s="32" t="s">
        <v>181</v>
      </c>
      <c r="D89" s="9" t="s">
        <v>6</v>
      </c>
      <c r="E89" s="9" t="s">
        <v>84</v>
      </c>
      <c r="F89" s="9" t="s">
        <v>173</v>
      </c>
      <c r="G89" s="9" t="s">
        <v>9</v>
      </c>
      <c r="H89" s="9">
        <v>1445</v>
      </c>
      <c r="I89" s="9">
        <v>5169</v>
      </c>
      <c r="J89" s="29">
        <f t="shared" si="1"/>
        <v>3724</v>
      </c>
      <c r="K89" s="9"/>
    </row>
    <row r="90" spans="1:11" x14ac:dyDescent="0.25">
      <c r="A90" s="32">
        <v>113</v>
      </c>
      <c r="B90" s="32" t="s">
        <v>169</v>
      </c>
      <c r="C90" s="32" t="s">
        <v>182</v>
      </c>
      <c r="D90" s="9" t="s">
        <v>6</v>
      </c>
      <c r="E90" s="9" t="s">
        <v>84</v>
      </c>
      <c r="F90" s="9" t="s">
        <v>173</v>
      </c>
      <c r="G90" s="9" t="s">
        <v>9</v>
      </c>
      <c r="H90" s="9">
        <v>1269</v>
      </c>
      <c r="I90" s="9">
        <v>200</v>
      </c>
      <c r="J90" s="29">
        <f t="shared" si="1"/>
        <v>-1069</v>
      </c>
      <c r="K90" s="9"/>
    </row>
    <row r="91" spans="1:11" x14ac:dyDescent="0.25">
      <c r="A91" s="32">
        <v>114</v>
      </c>
      <c r="B91" s="32" t="s">
        <v>169</v>
      </c>
      <c r="C91" s="32" t="s">
        <v>183</v>
      </c>
      <c r="D91" s="9" t="s">
        <v>6</v>
      </c>
      <c r="E91" s="9" t="s">
        <v>84</v>
      </c>
      <c r="F91" s="9" t="s">
        <v>173</v>
      </c>
      <c r="G91" s="9" t="s">
        <v>9</v>
      </c>
      <c r="H91" s="9">
        <v>5941</v>
      </c>
      <c r="I91" s="9">
        <v>18146</v>
      </c>
      <c r="J91" s="29">
        <f t="shared" si="1"/>
        <v>12205</v>
      </c>
      <c r="K91" s="9"/>
    </row>
    <row r="92" spans="1:11" x14ac:dyDescent="0.25">
      <c r="A92" s="32">
        <v>115</v>
      </c>
      <c r="B92" s="32" t="s">
        <v>169</v>
      </c>
      <c r="C92" s="32" t="s">
        <v>184</v>
      </c>
      <c r="D92" s="9" t="s">
        <v>6</v>
      </c>
      <c r="E92" s="9" t="s">
        <v>84</v>
      </c>
      <c r="F92" s="9" t="s">
        <v>173</v>
      </c>
      <c r="G92" s="9" t="s">
        <v>9</v>
      </c>
      <c r="H92" s="9">
        <v>329</v>
      </c>
      <c r="I92" s="9">
        <v>1</v>
      </c>
      <c r="J92" s="29">
        <f t="shared" si="1"/>
        <v>-328</v>
      </c>
      <c r="K92" s="9"/>
    </row>
    <row r="93" spans="1:11" x14ac:dyDescent="0.25">
      <c r="A93" s="32">
        <v>117</v>
      </c>
      <c r="B93" s="32" t="s">
        <v>158</v>
      </c>
      <c r="C93" s="32" t="s">
        <v>185</v>
      </c>
      <c r="D93" s="9" t="s">
        <v>6</v>
      </c>
      <c r="E93" s="9" t="s">
        <v>160</v>
      </c>
      <c r="F93" s="9" t="s">
        <v>161</v>
      </c>
      <c r="G93" s="9" t="s">
        <v>9</v>
      </c>
      <c r="H93" s="9">
        <v>2</v>
      </c>
      <c r="I93" s="9">
        <v>0</v>
      </c>
      <c r="J93" s="29">
        <f t="shared" si="1"/>
        <v>-2</v>
      </c>
      <c r="K93" s="9"/>
    </row>
    <row r="94" spans="1:11" x14ac:dyDescent="0.25">
      <c r="A94" s="32">
        <v>120</v>
      </c>
      <c r="B94" s="32" t="s">
        <v>186</v>
      </c>
      <c r="C94" s="32" t="s">
        <v>187</v>
      </c>
      <c r="D94" s="9" t="s">
        <v>6</v>
      </c>
      <c r="E94" s="9" t="s">
        <v>31</v>
      </c>
      <c r="F94" s="9" t="s">
        <v>188</v>
      </c>
      <c r="G94" s="9" t="s">
        <v>9</v>
      </c>
      <c r="H94" s="9">
        <v>162</v>
      </c>
      <c r="I94" s="9">
        <v>2872</v>
      </c>
      <c r="J94" s="29">
        <f t="shared" si="1"/>
        <v>2710</v>
      </c>
      <c r="K94" s="9"/>
    </row>
    <row r="95" spans="1:11" x14ac:dyDescent="0.25">
      <c r="A95" s="32">
        <v>121</v>
      </c>
      <c r="B95" s="32" t="s">
        <v>1144</v>
      </c>
      <c r="C95" s="32" t="s">
        <v>1159</v>
      </c>
      <c r="D95" s="9" t="s">
        <v>6</v>
      </c>
      <c r="E95" s="9" t="s">
        <v>28</v>
      </c>
      <c r="F95" s="9" t="s">
        <v>189</v>
      </c>
      <c r="G95" s="9" t="s">
        <v>9</v>
      </c>
      <c r="H95" s="9">
        <v>825</v>
      </c>
      <c r="I95" s="9">
        <v>5498</v>
      </c>
      <c r="J95" s="29">
        <f t="shared" si="1"/>
        <v>4673</v>
      </c>
      <c r="K95" s="9"/>
    </row>
    <row r="96" spans="1:11" x14ac:dyDescent="0.25">
      <c r="A96" s="32">
        <v>123</v>
      </c>
      <c r="B96" s="32" t="s">
        <v>190</v>
      </c>
      <c r="C96" s="32" t="s">
        <v>191</v>
      </c>
      <c r="D96" s="9" t="s">
        <v>6</v>
      </c>
      <c r="E96" s="9" t="s">
        <v>160</v>
      </c>
      <c r="F96" s="9" t="s">
        <v>192</v>
      </c>
      <c r="G96" s="9" t="s">
        <v>9</v>
      </c>
      <c r="H96" s="9">
        <v>6356</v>
      </c>
      <c r="I96" s="9">
        <v>6515</v>
      </c>
      <c r="J96" s="29">
        <f t="shared" si="1"/>
        <v>159</v>
      </c>
      <c r="K96" s="9"/>
    </row>
    <row r="97" spans="1:11" x14ac:dyDescent="0.25">
      <c r="A97" s="32">
        <v>124</v>
      </c>
      <c r="B97" s="32" t="s">
        <v>193</v>
      </c>
      <c r="C97" s="32" t="s">
        <v>194</v>
      </c>
      <c r="D97" s="9" t="s">
        <v>6</v>
      </c>
      <c r="E97" s="9" t="s">
        <v>92</v>
      </c>
      <c r="F97" s="9" t="s">
        <v>195</v>
      </c>
      <c r="G97" s="9" t="s">
        <v>9</v>
      </c>
      <c r="H97" s="9">
        <v>24590</v>
      </c>
      <c r="I97" s="9">
        <v>7926</v>
      </c>
      <c r="J97" s="29">
        <f t="shared" si="1"/>
        <v>-16664</v>
      </c>
      <c r="K97" s="9"/>
    </row>
    <row r="98" spans="1:11" x14ac:dyDescent="0.25">
      <c r="A98" s="32">
        <v>125</v>
      </c>
      <c r="B98" s="32" t="s">
        <v>196</v>
      </c>
      <c r="C98" s="32" t="s">
        <v>197</v>
      </c>
      <c r="D98" s="9" t="s">
        <v>6</v>
      </c>
      <c r="E98" s="9" t="s">
        <v>198</v>
      </c>
      <c r="F98" s="9" t="s">
        <v>199</v>
      </c>
      <c r="G98" s="9" t="s">
        <v>9</v>
      </c>
      <c r="H98" s="9">
        <v>0</v>
      </c>
      <c r="I98" s="9">
        <v>20450</v>
      </c>
      <c r="J98" s="29">
        <f t="shared" si="1"/>
        <v>20450</v>
      </c>
      <c r="K98" s="9"/>
    </row>
    <row r="99" spans="1:11" x14ac:dyDescent="0.25">
      <c r="A99" s="32">
        <v>126</v>
      </c>
      <c r="B99" s="32" t="s">
        <v>196</v>
      </c>
      <c r="C99" s="32" t="s">
        <v>200</v>
      </c>
      <c r="D99" s="9" t="s">
        <v>6</v>
      </c>
      <c r="E99" s="9" t="s">
        <v>198</v>
      </c>
      <c r="F99" s="9" t="s">
        <v>199</v>
      </c>
      <c r="G99" s="9" t="s">
        <v>9</v>
      </c>
      <c r="H99" s="9">
        <v>10</v>
      </c>
      <c r="I99" s="9">
        <v>1025</v>
      </c>
      <c r="J99" s="29">
        <f t="shared" si="1"/>
        <v>1015</v>
      </c>
      <c r="K99" s="9"/>
    </row>
    <row r="100" spans="1:11" x14ac:dyDescent="0.25">
      <c r="A100" s="32">
        <v>127</v>
      </c>
      <c r="B100" s="32" t="s">
        <v>196</v>
      </c>
      <c r="C100" s="32" t="s">
        <v>201</v>
      </c>
      <c r="D100" s="9" t="s">
        <v>6</v>
      </c>
      <c r="E100" s="9" t="s">
        <v>198</v>
      </c>
      <c r="F100" s="9" t="s">
        <v>199</v>
      </c>
      <c r="G100" s="9" t="s">
        <v>9</v>
      </c>
      <c r="H100" s="9">
        <v>7</v>
      </c>
      <c r="I100" s="9">
        <v>7</v>
      </c>
      <c r="J100" s="29">
        <f t="shared" si="1"/>
        <v>0</v>
      </c>
      <c r="K100" s="9"/>
    </row>
    <row r="101" spans="1:11" x14ac:dyDescent="0.25">
      <c r="A101" s="32">
        <v>128</v>
      </c>
      <c r="B101" s="32" t="s">
        <v>169</v>
      </c>
      <c r="C101" s="32" t="s">
        <v>202</v>
      </c>
      <c r="D101" s="9" t="s">
        <v>6</v>
      </c>
      <c r="E101" s="9" t="s">
        <v>84</v>
      </c>
      <c r="F101" s="9" t="s">
        <v>173</v>
      </c>
      <c r="G101" s="9" t="s">
        <v>9</v>
      </c>
      <c r="H101" s="9">
        <v>57454</v>
      </c>
      <c r="I101" s="9">
        <v>7557</v>
      </c>
      <c r="J101" s="29">
        <f t="shared" si="1"/>
        <v>-49897</v>
      </c>
      <c r="K101" s="9"/>
    </row>
    <row r="102" spans="1:11" x14ac:dyDescent="0.25">
      <c r="A102" s="32">
        <v>129</v>
      </c>
      <c r="B102" s="32" t="s">
        <v>203</v>
      </c>
      <c r="C102" s="32" t="s">
        <v>204</v>
      </c>
      <c r="D102" s="9" t="s">
        <v>6</v>
      </c>
      <c r="E102" s="9" t="s">
        <v>205</v>
      </c>
      <c r="F102" s="9" t="s">
        <v>206</v>
      </c>
      <c r="G102" s="9" t="s">
        <v>9</v>
      </c>
      <c r="H102" s="9">
        <v>0</v>
      </c>
      <c r="I102" s="9">
        <v>41</v>
      </c>
      <c r="J102" s="29">
        <f t="shared" si="1"/>
        <v>41</v>
      </c>
      <c r="K102" s="9"/>
    </row>
    <row r="103" spans="1:11" x14ac:dyDescent="0.25">
      <c r="A103" s="32">
        <v>131</v>
      </c>
      <c r="B103" s="32" t="s">
        <v>203</v>
      </c>
      <c r="C103" s="32" t="s">
        <v>207</v>
      </c>
      <c r="D103" s="9" t="s">
        <v>6</v>
      </c>
      <c r="E103" s="9" t="s">
        <v>205</v>
      </c>
      <c r="F103" s="9" t="s">
        <v>206</v>
      </c>
      <c r="G103" s="9" t="s">
        <v>9</v>
      </c>
      <c r="H103" s="9">
        <v>21</v>
      </c>
      <c r="I103" s="9">
        <v>0</v>
      </c>
      <c r="J103" s="29">
        <f t="shared" si="1"/>
        <v>-21</v>
      </c>
      <c r="K103" s="9"/>
    </row>
    <row r="104" spans="1:11" x14ac:dyDescent="0.25">
      <c r="A104" s="32">
        <v>132</v>
      </c>
      <c r="B104" s="32" t="s">
        <v>203</v>
      </c>
      <c r="C104" s="32" t="s">
        <v>208</v>
      </c>
      <c r="D104" s="9" t="s">
        <v>6</v>
      </c>
      <c r="E104" s="9" t="s">
        <v>205</v>
      </c>
      <c r="F104" s="9" t="s">
        <v>206</v>
      </c>
      <c r="G104" s="9" t="s">
        <v>9</v>
      </c>
      <c r="H104" s="9">
        <v>250</v>
      </c>
      <c r="I104" s="9">
        <v>0</v>
      </c>
      <c r="J104" s="29">
        <f t="shared" si="1"/>
        <v>-250</v>
      </c>
      <c r="K104" s="9"/>
    </row>
    <row r="105" spans="1:11" x14ac:dyDescent="0.25">
      <c r="A105" s="32">
        <v>134</v>
      </c>
      <c r="B105" s="32" t="s">
        <v>209</v>
      </c>
      <c r="C105" s="32" t="s">
        <v>210</v>
      </c>
      <c r="D105" s="9" t="s">
        <v>6</v>
      </c>
      <c r="E105" s="9" t="s">
        <v>211</v>
      </c>
      <c r="F105" s="9" t="s">
        <v>212</v>
      </c>
      <c r="G105" s="9" t="s">
        <v>9</v>
      </c>
      <c r="H105" s="9">
        <v>2</v>
      </c>
      <c r="I105" s="9">
        <v>125</v>
      </c>
      <c r="J105" s="29">
        <f t="shared" si="1"/>
        <v>123</v>
      </c>
      <c r="K105" s="9"/>
    </row>
    <row r="106" spans="1:11" x14ac:dyDescent="0.25">
      <c r="A106" s="32">
        <v>135</v>
      </c>
      <c r="B106" s="32" t="s">
        <v>209</v>
      </c>
      <c r="C106" s="32" t="s">
        <v>213</v>
      </c>
      <c r="D106" s="9" t="s">
        <v>6</v>
      </c>
      <c r="E106" s="9" t="s">
        <v>211</v>
      </c>
      <c r="F106" s="9" t="s">
        <v>212</v>
      </c>
      <c r="G106" s="9" t="s">
        <v>9</v>
      </c>
      <c r="H106" s="9">
        <v>3</v>
      </c>
      <c r="I106" s="9">
        <v>0</v>
      </c>
      <c r="J106" s="29">
        <f t="shared" si="1"/>
        <v>-3</v>
      </c>
      <c r="K106" s="9"/>
    </row>
    <row r="107" spans="1:11" x14ac:dyDescent="0.25">
      <c r="A107" s="32">
        <v>136</v>
      </c>
      <c r="B107" s="32" t="s">
        <v>209</v>
      </c>
      <c r="C107" s="32" t="s">
        <v>214</v>
      </c>
      <c r="D107" s="9" t="s">
        <v>6</v>
      </c>
      <c r="E107" s="9" t="s">
        <v>211</v>
      </c>
      <c r="F107" s="9" t="s">
        <v>212</v>
      </c>
      <c r="G107" s="9" t="s">
        <v>9</v>
      </c>
      <c r="H107" s="9">
        <v>34</v>
      </c>
      <c r="I107" s="9">
        <v>0</v>
      </c>
      <c r="J107" s="29">
        <f t="shared" si="1"/>
        <v>-34</v>
      </c>
      <c r="K107" s="9"/>
    </row>
    <row r="108" spans="1:11" x14ac:dyDescent="0.25">
      <c r="A108" s="32">
        <v>137</v>
      </c>
      <c r="B108" s="32" t="s">
        <v>209</v>
      </c>
      <c r="C108" s="32" t="s">
        <v>215</v>
      </c>
      <c r="D108" s="9" t="s">
        <v>6</v>
      </c>
      <c r="E108" s="9" t="s">
        <v>211</v>
      </c>
      <c r="F108" s="9" t="s">
        <v>212</v>
      </c>
      <c r="G108" s="9" t="s">
        <v>9</v>
      </c>
      <c r="H108" s="9">
        <v>0</v>
      </c>
      <c r="I108" s="9">
        <v>0</v>
      </c>
      <c r="J108" s="29">
        <f t="shared" si="1"/>
        <v>0</v>
      </c>
      <c r="K108" s="9"/>
    </row>
    <row r="109" spans="1:11" x14ac:dyDescent="0.25">
      <c r="A109" s="32">
        <v>138</v>
      </c>
      <c r="B109" s="32" t="s">
        <v>216</v>
      </c>
      <c r="C109" s="32" t="s">
        <v>217</v>
      </c>
      <c r="D109" s="9" t="s">
        <v>6</v>
      </c>
      <c r="E109" s="9" t="s">
        <v>211</v>
      </c>
      <c r="F109" s="9" t="s">
        <v>212</v>
      </c>
      <c r="G109" s="9" t="s">
        <v>9</v>
      </c>
      <c r="H109" s="9">
        <v>171331</v>
      </c>
      <c r="I109" s="9">
        <v>0</v>
      </c>
      <c r="J109" s="29">
        <f t="shared" si="1"/>
        <v>-171331</v>
      </c>
      <c r="K109" s="9"/>
    </row>
    <row r="110" spans="1:11" x14ac:dyDescent="0.25">
      <c r="A110" s="32">
        <v>139</v>
      </c>
      <c r="B110" s="32" t="s">
        <v>218</v>
      </c>
      <c r="C110" s="32" t="s">
        <v>219</v>
      </c>
      <c r="D110" s="9" t="s">
        <v>6</v>
      </c>
      <c r="E110" s="9" t="s">
        <v>220</v>
      </c>
      <c r="F110" s="9" t="s">
        <v>221</v>
      </c>
      <c r="G110" s="9" t="s">
        <v>9</v>
      </c>
      <c r="H110" s="9">
        <v>25617</v>
      </c>
      <c r="I110" s="9">
        <v>16318</v>
      </c>
      <c r="J110" s="29">
        <f t="shared" si="1"/>
        <v>-9299</v>
      </c>
      <c r="K110" s="9"/>
    </row>
    <row r="111" spans="1:11" x14ac:dyDescent="0.25">
      <c r="A111" s="32">
        <v>140</v>
      </c>
      <c r="B111" s="32" t="s">
        <v>218</v>
      </c>
      <c r="C111" s="32" t="s">
        <v>222</v>
      </c>
      <c r="D111" s="9" t="s">
        <v>6</v>
      </c>
      <c r="E111" s="9" t="s">
        <v>220</v>
      </c>
      <c r="F111" s="9" t="s">
        <v>221</v>
      </c>
      <c r="G111" s="9" t="s">
        <v>9</v>
      </c>
      <c r="H111" s="9">
        <v>500</v>
      </c>
      <c r="I111" s="9">
        <v>0</v>
      </c>
      <c r="J111" s="29">
        <f t="shared" si="1"/>
        <v>-500</v>
      </c>
      <c r="K111" s="9"/>
    </row>
    <row r="112" spans="1:11" x14ac:dyDescent="0.25">
      <c r="A112" s="32">
        <v>141</v>
      </c>
      <c r="B112" s="32" t="s">
        <v>223</v>
      </c>
      <c r="C112" s="32" t="s">
        <v>224</v>
      </c>
      <c r="D112" s="9" t="s">
        <v>6</v>
      </c>
      <c r="E112" s="9" t="s">
        <v>211</v>
      </c>
      <c r="F112" s="9" t="s">
        <v>225</v>
      </c>
      <c r="G112" s="9" t="s">
        <v>9</v>
      </c>
      <c r="H112" s="9">
        <v>0</v>
      </c>
      <c r="I112" s="9">
        <v>2414</v>
      </c>
      <c r="J112" s="29">
        <f t="shared" si="1"/>
        <v>2414</v>
      </c>
      <c r="K112" s="9"/>
    </row>
    <row r="113" spans="1:11" x14ac:dyDescent="0.25">
      <c r="A113" s="32">
        <v>142</v>
      </c>
      <c r="B113" s="32" t="s">
        <v>223</v>
      </c>
      <c r="C113" s="32" t="s">
        <v>226</v>
      </c>
      <c r="D113" s="9" t="s">
        <v>6</v>
      </c>
      <c r="E113" s="9" t="s">
        <v>211</v>
      </c>
      <c r="F113" s="9" t="s">
        <v>225</v>
      </c>
      <c r="G113" s="9" t="s">
        <v>9</v>
      </c>
      <c r="H113" s="9">
        <v>0</v>
      </c>
      <c r="I113" s="9">
        <v>553</v>
      </c>
      <c r="J113" s="29">
        <f t="shared" si="1"/>
        <v>553</v>
      </c>
      <c r="K113" s="9"/>
    </row>
    <row r="114" spans="1:11" x14ac:dyDescent="0.25">
      <c r="A114" s="32">
        <v>143</v>
      </c>
      <c r="B114" s="32" t="s">
        <v>227</v>
      </c>
      <c r="C114" s="32" t="s">
        <v>228</v>
      </c>
      <c r="D114" s="9" t="s">
        <v>6</v>
      </c>
      <c r="E114" s="9" t="s">
        <v>46</v>
      </c>
      <c r="F114" s="9" t="s">
        <v>229</v>
      </c>
      <c r="G114" s="9" t="s">
        <v>9</v>
      </c>
      <c r="H114" s="9">
        <v>259</v>
      </c>
      <c r="I114" s="9">
        <v>202</v>
      </c>
      <c r="J114" s="29">
        <f t="shared" si="1"/>
        <v>-57</v>
      </c>
      <c r="K114" s="9"/>
    </row>
    <row r="115" spans="1:11" x14ac:dyDescent="0.25">
      <c r="A115" s="32">
        <v>145</v>
      </c>
      <c r="B115" s="32" t="s">
        <v>227</v>
      </c>
      <c r="C115" s="32" t="s">
        <v>230</v>
      </c>
      <c r="D115" s="9" t="s">
        <v>6</v>
      </c>
      <c r="E115" s="9" t="s">
        <v>46</v>
      </c>
      <c r="F115" s="9" t="s">
        <v>229</v>
      </c>
      <c r="G115" s="9" t="s">
        <v>9</v>
      </c>
      <c r="H115" s="9">
        <v>346</v>
      </c>
      <c r="I115" s="9">
        <v>45</v>
      </c>
      <c r="J115" s="29">
        <f t="shared" si="1"/>
        <v>-301</v>
      </c>
      <c r="K115" s="9"/>
    </row>
    <row r="116" spans="1:11" x14ac:dyDescent="0.25">
      <c r="A116" s="32">
        <v>146</v>
      </c>
      <c r="B116" s="32" t="s">
        <v>227</v>
      </c>
      <c r="C116" s="32" t="s">
        <v>231</v>
      </c>
      <c r="D116" s="9" t="s">
        <v>6</v>
      </c>
      <c r="E116" s="9" t="s">
        <v>46</v>
      </c>
      <c r="F116" s="9" t="s">
        <v>229</v>
      </c>
      <c r="G116" s="9" t="s">
        <v>9</v>
      </c>
      <c r="H116" s="9">
        <v>20815</v>
      </c>
      <c r="I116" s="9">
        <v>25842</v>
      </c>
      <c r="J116" s="29">
        <f t="shared" si="1"/>
        <v>5027</v>
      </c>
      <c r="K116" s="9"/>
    </row>
    <row r="117" spans="1:11" x14ac:dyDescent="0.25">
      <c r="A117" s="32">
        <v>147</v>
      </c>
      <c r="B117" s="32" t="s">
        <v>227</v>
      </c>
      <c r="C117" s="32" t="s">
        <v>232</v>
      </c>
      <c r="D117" s="9" t="s">
        <v>6</v>
      </c>
      <c r="E117" s="9" t="s">
        <v>46</v>
      </c>
      <c r="F117" s="9" t="s">
        <v>229</v>
      </c>
      <c r="G117" s="9" t="s">
        <v>9</v>
      </c>
      <c r="H117" s="9">
        <v>0</v>
      </c>
      <c r="I117" s="9">
        <v>0</v>
      </c>
      <c r="J117" s="29">
        <f t="shared" si="1"/>
        <v>0</v>
      </c>
      <c r="K117" s="9"/>
    </row>
    <row r="118" spans="1:11" x14ac:dyDescent="0.25">
      <c r="A118" s="32">
        <v>148</v>
      </c>
      <c r="B118" s="32" t="s">
        <v>233</v>
      </c>
      <c r="C118" s="32" t="s">
        <v>234</v>
      </c>
      <c r="D118" s="9" t="s">
        <v>6</v>
      </c>
      <c r="E118" s="9" t="s">
        <v>84</v>
      </c>
      <c r="F118" s="9" t="s">
        <v>235</v>
      </c>
      <c r="G118" s="9" t="s">
        <v>9</v>
      </c>
      <c r="H118" s="9">
        <v>399</v>
      </c>
      <c r="I118" s="9">
        <v>6068</v>
      </c>
      <c r="J118" s="29">
        <f t="shared" si="1"/>
        <v>5669</v>
      </c>
      <c r="K118" s="9"/>
    </row>
    <row r="119" spans="1:11" x14ac:dyDescent="0.25">
      <c r="A119" s="32">
        <v>149</v>
      </c>
      <c r="B119" s="32" t="s">
        <v>236</v>
      </c>
      <c r="C119" s="32" t="s">
        <v>237</v>
      </c>
      <c r="D119" s="9" t="s">
        <v>6</v>
      </c>
      <c r="E119" s="9" t="s">
        <v>105</v>
      </c>
      <c r="F119" s="9" t="s">
        <v>238</v>
      </c>
      <c r="G119" s="9" t="s">
        <v>9</v>
      </c>
      <c r="H119" s="9">
        <v>13</v>
      </c>
      <c r="I119" s="9">
        <v>7902</v>
      </c>
      <c r="J119" s="29">
        <f t="shared" si="1"/>
        <v>7889</v>
      </c>
      <c r="K119" s="9"/>
    </row>
    <row r="120" spans="1:11" x14ac:dyDescent="0.25">
      <c r="A120" s="32">
        <v>150</v>
      </c>
      <c r="B120" s="32" t="s">
        <v>236</v>
      </c>
      <c r="C120" s="32" t="s">
        <v>239</v>
      </c>
      <c r="D120" s="9" t="s">
        <v>6</v>
      </c>
      <c r="E120" s="9" t="s">
        <v>105</v>
      </c>
      <c r="F120" s="9" t="s">
        <v>238</v>
      </c>
      <c r="G120" s="9" t="s">
        <v>9</v>
      </c>
      <c r="H120" s="9">
        <v>8</v>
      </c>
      <c r="I120" s="9">
        <v>10</v>
      </c>
      <c r="J120" s="29">
        <f t="shared" si="1"/>
        <v>2</v>
      </c>
      <c r="K120" s="9"/>
    </row>
    <row r="121" spans="1:11" x14ac:dyDescent="0.25">
      <c r="A121" s="32">
        <v>151</v>
      </c>
      <c r="B121" s="32" t="s">
        <v>1100</v>
      </c>
      <c r="C121" s="32" t="s">
        <v>1111</v>
      </c>
      <c r="D121" s="9" t="s">
        <v>6</v>
      </c>
      <c r="E121" s="9" t="s">
        <v>160</v>
      </c>
      <c r="F121" s="9" t="s">
        <v>240</v>
      </c>
      <c r="G121" s="9" t="s">
        <v>9</v>
      </c>
      <c r="H121" s="9">
        <v>98</v>
      </c>
      <c r="I121" s="9">
        <v>2525</v>
      </c>
      <c r="J121" s="29">
        <f t="shared" si="1"/>
        <v>2427</v>
      </c>
      <c r="K121" s="9"/>
    </row>
    <row r="122" spans="1:11" x14ac:dyDescent="0.25">
      <c r="A122" s="32">
        <v>152</v>
      </c>
      <c r="B122" s="32" t="s">
        <v>241</v>
      </c>
      <c r="C122" s="32" t="s">
        <v>242</v>
      </c>
      <c r="D122" s="9" t="s">
        <v>6</v>
      </c>
      <c r="E122" s="9" t="s">
        <v>69</v>
      </c>
      <c r="F122" s="9" t="s">
        <v>243</v>
      </c>
      <c r="G122" s="9" t="s">
        <v>9</v>
      </c>
      <c r="H122" s="9">
        <v>0</v>
      </c>
      <c r="I122" s="9">
        <v>2114</v>
      </c>
      <c r="J122" s="29">
        <f t="shared" si="1"/>
        <v>2114</v>
      </c>
      <c r="K122" s="9"/>
    </row>
    <row r="123" spans="1:11" x14ac:dyDescent="0.25">
      <c r="A123" s="32">
        <v>153</v>
      </c>
      <c r="B123" s="32" t="s">
        <v>244</v>
      </c>
      <c r="C123" s="32" t="s">
        <v>245</v>
      </c>
      <c r="D123" s="9" t="s">
        <v>6</v>
      </c>
      <c r="E123" s="9" t="s">
        <v>84</v>
      </c>
      <c r="F123" s="9" t="s">
        <v>246</v>
      </c>
      <c r="G123" s="9" t="s">
        <v>9</v>
      </c>
      <c r="H123" s="9">
        <v>0</v>
      </c>
      <c r="I123" s="9">
        <v>0</v>
      </c>
      <c r="J123" s="29">
        <f t="shared" si="1"/>
        <v>0</v>
      </c>
      <c r="K123" s="9"/>
    </row>
    <row r="124" spans="1:11" x14ac:dyDescent="0.25">
      <c r="A124" s="32">
        <v>154</v>
      </c>
      <c r="B124" s="32" t="s">
        <v>67</v>
      </c>
      <c r="C124" s="32" t="s">
        <v>247</v>
      </c>
      <c r="D124" s="9" t="s">
        <v>6</v>
      </c>
      <c r="E124" s="9" t="s">
        <v>69</v>
      </c>
      <c r="F124" s="9" t="s">
        <v>248</v>
      </c>
      <c r="G124" s="9" t="s">
        <v>9</v>
      </c>
      <c r="H124" s="9">
        <v>2</v>
      </c>
      <c r="I124" s="9">
        <v>963</v>
      </c>
      <c r="J124" s="29">
        <f t="shared" si="1"/>
        <v>961</v>
      </c>
      <c r="K124" s="9"/>
    </row>
    <row r="125" spans="1:11" x14ac:dyDescent="0.25">
      <c r="A125" s="32">
        <v>157</v>
      </c>
      <c r="B125" s="32" t="s">
        <v>249</v>
      </c>
      <c r="C125" s="32" t="s">
        <v>250</v>
      </c>
      <c r="D125" s="9" t="s">
        <v>6</v>
      </c>
      <c r="E125" s="9" t="s">
        <v>92</v>
      </c>
      <c r="F125" s="9" t="s">
        <v>251</v>
      </c>
      <c r="G125" s="9" t="s">
        <v>9</v>
      </c>
      <c r="H125" s="9">
        <v>0</v>
      </c>
      <c r="I125" s="9">
        <v>36</v>
      </c>
      <c r="J125" s="29">
        <f t="shared" si="1"/>
        <v>36</v>
      </c>
      <c r="K125" s="9"/>
    </row>
    <row r="126" spans="1:11" x14ac:dyDescent="0.25">
      <c r="A126" s="32">
        <v>158</v>
      </c>
      <c r="B126" s="32" t="s">
        <v>249</v>
      </c>
      <c r="C126" s="32" t="s">
        <v>252</v>
      </c>
      <c r="D126" s="9" t="s">
        <v>6</v>
      </c>
      <c r="E126" s="9" t="s">
        <v>92</v>
      </c>
      <c r="F126" s="9" t="s">
        <v>251</v>
      </c>
      <c r="G126" s="9" t="s">
        <v>9</v>
      </c>
      <c r="H126" s="9">
        <v>28433</v>
      </c>
      <c r="I126" s="9">
        <v>10838</v>
      </c>
      <c r="J126" s="29">
        <f t="shared" si="1"/>
        <v>-17595</v>
      </c>
      <c r="K126" s="9"/>
    </row>
    <row r="127" spans="1:11" x14ac:dyDescent="0.25">
      <c r="A127" s="32">
        <v>159</v>
      </c>
      <c r="B127" s="32" t="s">
        <v>249</v>
      </c>
      <c r="C127" s="32" t="s">
        <v>253</v>
      </c>
      <c r="D127" s="9" t="s">
        <v>6</v>
      </c>
      <c r="E127" s="9" t="s">
        <v>92</v>
      </c>
      <c r="F127" s="9" t="s">
        <v>251</v>
      </c>
      <c r="G127" s="9" t="s">
        <v>9</v>
      </c>
      <c r="H127" s="9">
        <v>121</v>
      </c>
      <c r="I127" s="9">
        <v>0</v>
      </c>
      <c r="J127" s="29">
        <f t="shared" si="1"/>
        <v>-121</v>
      </c>
      <c r="K127" s="9"/>
    </row>
    <row r="128" spans="1:11" x14ac:dyDescent="0.25">
      <c r="A128" s="32">
        <v>160</v>
      </c>
      <c r="B128" s="32" t="s">
        <v>203</v>
      </c>
      <c r="C128" s="32" t="s">
        <v>254</v>
      </c>
      <c r="D128" s="9" t="s">
        <v>6</v>
      </c>
      <c r="E128" s="9" t="s">
        <v>205</v>
      </c>
      <c r="F128" s="9" t="s">
        <v>206</v>
      </c>
      <c r="G128" s="9" t="s">
        <v>9</v>
      </c>
      <c r="H128" s="9">
        <v>71738</v>
      </c>
      <c r="I128" s="9">
        <v>28206</v>
      </c>
      <c r="J128" s="29">
        <f t="shared" si="1"/>
        <v>-43532</v>
      </c>
      <c r="K128" s="9"/>
    </row>
    <row r="129" spans="1:11" x14ac:dyDescent="0.25">
      <c r="A129" s="32">
        <v>161</v>
      </c>
      <c r="B129" s="32" t="s">
        <v>255</v>
      </c>
      <c r="C129" s="32" t="s">
        <v>256</v>
      </c>
      <c r="D129" s="9" t="s">
        <v>257</v>
      </c>
      <c r="E129" s="9" t="s">
        <v>84</v>
      </c>
      <c r="F129" s="9" t="s">
        <v>258</v>
      </c>
      <c r="G129" s="9" t="s">
        <v>9</v>
      </c>
      <c r="H129" s="9">
        <v>131</v>
      </c>
      <c r="I129" s="9">
        <v>4312</v>
      </c>
      <c r="J129" s="29">
        <f t="shared" si="1"/>
        <v>4181</v>
      </c>
      <c r="K129" s="9"/>
    </row>
    <row r="130" spans="1:11" x14ac:dyDescent="0.25">
      <c r="A130" s="32">
        <v>165</v>
      </c>
      <c r="B130" s="32" t="s">
        <v>249</v>
      </c>
      <c r="C130" s="32" t="s">
        <v>259</v>
      </c>
      <c r="D130" s="9" t="s">
        <v>6</v>
      </c>
      <c r="E130" s="9" t="s">
        <v>92</v>
      </c>
      <c r="F130" s="9" t="s">
        <v>251</v>
      </c>
      <c r="G130" s="9" t="s">
        <v>9</v>
      </c>
      <c r="H130" s="9">
        <v>71</v>
      </c>
      <c r="I130" s="9">
        <v>0</v>
      </c>
      <c r="J130" s="29">
        <f t="shared" si="1"/>
        <v>-71</v>
      </c>
      <c r="K130" s="9"/>
    </row>
    <row r="131" spans="1:11" x14ac:dyDescent="0.25">
      <c r="A131" s="32">
        <v>166</v>
      </c>
      <c r="B131" s="32" t="s">
        <v>260</v>
      </c>
      <c r="C131" s="32" t="s">
        <v>261</v>
      </c>
      <c r="D131" s="9" t="s">
        <v>6</v>
      </c>
      <c r="E131" s="9" t="s">
        <v>92</v>
      </c>
      <c r="F131" s="9" t="s">
        <v>262</v>
      </c>
      <c r="G131" s="9" t="s">
        <v>9</v>
      </c>
      <c r="H131" s="9">
        <v>287</v>
      </c>
      <c r="I131" s="9">
        <v>7349</v>
      </c>
      <c r="J131" s="29">
        <f t="shared" si="1"/>
        <v>7062</v>
      </c>
      <c r="K131" s="9"/>
    </row>
    <row r="132" spans="1:11" x14ac:dyDescent="0.25">
      <c r="A132" s="32">
        <v>168</v>
      </c>
      <c r="B132" s="32" t="s">
        <v>263</v>
      </c>
      <c r="C132" s="32" t="s">
        <v>263</v>
      </c>
      <c r="D132" s="9" t="s">
        <v>264</v>
      </c>
      <c r="E132" s="9" t="s">
        <v>92</v>
      </c>
      <c r="F132" s="9" t="s">
        <v>265</v>
      </c>
      <c r="G132" s="9" t="s">
        <v>9</v>
      </c>
      <c r="H132" s="9">
        <v>78690</v>
      </c>
      <c r="I132" s="9">
        <v>61486</v>
      </c>
      <c r="J132" s="29">
        <f t="shared" si="1"/>
        <v>-17204</v>
      </c>
      <c r="K132" s="9"/>
    </row>
    <row r="133" spans="1:11" x14ac:dyDescent="0.25">
      <c r="A133" s="32">
        <v>169</v>
      </c>
      <c r="B133" s="32" t="s">
        <v>1101</v>
      </c>
      <c r="C133" s="32" t="s">
        <v>1160</v>
      </c>
      <c r="D133" s="9" t="s">
        <v>6</v>
      </c>
      <c r="E133" s="9" t="s">
        <v>92</v>
      </c>
      <c r="F133" s="9" t="s">
        <v>262</v>
      </c>
      <c r="G133" s="9" t="s">
        <v>9</v>
      </c>
      <c r="H133" s="9">
        <v>0</v>
      </c>
      <c r="I133" s="9">
        <v>0</v>
      </c>
      <c r="J133" s="29">
        <f t="shared" si="1"/>
        <v>0</v>
      </c>
      <c r="K133" s="9"/>
    </row>
    <row r="134" spans="1:11" x14ac:dyDescent="0.25">
      <c r="A134" s="32">
        <v>171</v>
      </c>
      <c r="B134" s="32" t="s">
        <v>120</v>
      </c>
      <c r="C134" s="32" t="s">
        <v>266</v>
      </c>
      <c r="D134" s="9" t="s">
        <v>6</v>
      </c>
      <c r="E134" s="9" t="s">
        <v>122</v>
      </c>
      <c r="F134" s="9" t="s">
        <v>123</v>
      </c>
      <c r="G134" s="9" t="s">
        <v>9</v>
      </c>
      <c r="H134" s="9">
        <v>1</v>
      </c>
      <c r="I134" s="9">
        <v>0</v>
      </c>
      <c r="J134" s="29">
        <f t="shared" ref="J134:J197" si="2">I134-H134</f>
        <v>-1</v>
      </c>
      <c r="K134" s="9"/>
    </row>
    <row r="135" spans="1:11" x14ac:dyDescent="0.25">
      <c r="A135" s="32">
        <v>172</v>
      </c>
      <c r="B135" s="32" t="s">
        <v>267</v>
      </c>
      <c r="C135" s="32" t="s">
        <v>268</v>
      </c>
      <c r="D135" s="9" t="s">
        <v>6</v>
      </c>
      <c r="E135" s="9" t="s">
        <v>220</v>
      </c>
      <c r="F135" s="9" t="s">
        <v>269</v>
      </c>
      <c r="G135" s="9" t="s">
        <v>9</v>
      </c>
      <c r="H135" s="9">
        <v>140</v>
      </c>
      <c r="I135" s="9">
        <v>1709</v>
      </c>
      <c r="J135" s="29">
        <f t="shared" si="2"/>
        <v>1569</v>
      </c>
      <c r="K135" s="9"/>
    </row>
    <row r="136" spans="1:11" x14ac:dyDescent="0.25">
      <c r="A136" s="32">
        <v>173</v>
      </c>
      <c r="B136" s="32" t="s">
        <v>270</v>
      </c>
      <c r="C136" s="32" t="s">
        <v>271</v>
      </c>
      <c r="D136" s="9" t="s">
        <v>6</v>
      </c>
      <c r="E136" s="9" t="s">
        <v>84</v>
      </c>
      <c r="F136" s="9" t="s">
        <v>272</v>
      </c>
      <c r="G136" s="9" t="s">
        <v>9</v>
      </c>
      <c r="H136" s="9">
        <v>54488</v>
      </c>
      <c r="I136" s="9">
        <v>20799</v>
      </c>
      <c r="J136" s="29">
        <f t="shared" si="2"/>
        <v>-33689</v>
      </c>
      <c r="K136" s="9"/>
    </row>
    <row r="137" spans="1:11" x14ac:dyDescent="0.25">
      <c r="A137" s="32">
        <v>174</v>
      </c>
      <c r="B137" s="32" t="s">
        <v>270</v>
      </c>
      <c r="C137" s="32" t="s">
        <v>273</v>
      </c>
      <c r="D137" s="9" t="s">
        <v>6</v>
      </c>
      <c r="E137" s="9" t="s">
        <v>84</v>
      </c>
      <c r="F137" s="9" t="s">
        <v>272</v>
      </c>
      <c r="G137" s="9" t="s">
        <v>9</v>
      </c>
      <c r="H137" s="9">
        <v>1205</v>
      </c>
      <c r="I137" s="9">
        <v>240</v>
      </c>
      <c r="J137" s="29">
        <f t="shared" si="2"/>
        <v>-965</v>
      </c>
      <c r="K137" s="9"/>
    </row>
    <row r="138" spans="1:11" x14ac:dyDescent="0.25">
      <c r="A138" s="32">
        <v>175</v>
      </c>
      <c r="B138" s="32" t="s">
        <v>274</v>
      </c>
      <c r="C138" s="32" t="s">
        <v>275</v>
      </c>
      <c r="D138" s="9" t="s">
        <v>6</v>
      </c>
      <c r="E138" s="9" t="s">
        <v>220</v>
      </c>
      <c r="F138" s="9" t="s">
        <v>276</v>
      </c>
      <c r="G138" s="9" t="s">
        <v>9</v>
      </c>
      <c r="H138" s="9">
        <v>1060</v>
      </c>
      <c r="I138" s="9">
        <v>147</v>
      </c>
      <c r="J138" s="29">
        <f t="shared" si="2"/>
        <v>-913</v>
      </c>
      <c r="K138" s="9"/>
    </row>
    <row r="139" spans="1:11" x14ac:dyDescent="0.25">
      <c r="A139" s="32">
        <v>176</v>
      </c>
      <c r="B139" s="32" t="s">
        <v>277</v>
      </c>
      <c r="C139" s="32" t="s">
        <v>278</v>
      </c>
      <c r="D139" s="9" t="s">
        <v>6</v>
      </c>
      <c r="E139" s="9" t="s">
        <v>62</v>
      </c>
      <c r="F139" s="9" t="s">
        <v>279</v>
      </c>
      <c r="G139" s="9" t="s">
        <v>9</v>
      </c>
      <c r="H139" s="9">
        <v>26676</v>
      </c>
      <c r="I139" s="9">
        <v>7162</v>
      </c>
      <c r="J139" s="29">
        <f t="shared" si="2"/>
        <v>-19514</v>
      </c>
      <c r="K139" s="9"/>
    </row>
    <row r="140" spans="1:11" x14ac:dyDescent="0.25">
      <c r="A140" s="32">
        <v>177</v>
      </c>
      <c r="B140" s="32" t="s">
        <v>42</v>
      </c>
      <c r="C140" s="32" t="s">
        <v>280</v>
      </c>
      <c r="D140" s="9" t="s">
        <v>6</v>
      </c>
      <c r="E140" s="9" t="s">
        <v>28</v>
      </c>
      <c r="F140" s="9" t="s">
        <v>44</v>
      </c>
      <c r="G140" s="9" t="s">
        <v>9</v>
      </c>
      <c r="H140" s="9">
        <v>56</v>
      </c>
      <c r="I140" s="9">
        <v>3398</v>
      </c>
      <c r="J140" s="29">
        <f t="shared" si="2"/>
        <v>3342</v>
      </c>
      <c r="K140" s="9"/>
    </row>
    <row r="141" spans="1:11" x14ac:dyDescent="0.25">
      <c r="A141" s="32">
        <v>180</v>
      </c>
      <c r="B141" s="32" t="s">
        <v>283</v>
      </c>
      <c r="C141" s="32" t="s">
        <v>284</v>
      </c>
      <c r="D141" s="9" t="s">
        <v>6</v>
      </c>
      <c r="E141" s="9" t="s">
        <v>75</v>
      </c>
      <c r="F141" s="9" t="s">
        <v>282</v>
      </c>
      <c r="G141" s="9" t="s">
        <v>9</v>
      </c>
      <c r="H141" s="9">
        <v>27508</v>
      </c>
      <c r="I141" s="9">
        <v>1698</v>
      </c>
      <c r="J141" s="29">
        <f t="shared" si="2"/>
        <v>-25810</v>
      </c>
      <c r="K141" s="9"/>
    </row>
    <row r="142" spans="1:11" x14ac:dyDescent="0.25">
      <c r="A142" s="32">
        <v>181</v>
      </c>
      <c r="B142" s="32" t="s">
        <v>283</v>
      </c>
      <c r="C142" s="32" t="s">
        <v>285</v>
      </c>
      <c r="D142" s="9" t="s">
        <v>6</v>
      </c>
      <c r="E142" s="9" t="s">
        <v>75</v>
      </c>
      <c r="F142" s="9" t="s">
        <v>282</v>
      </c>
      <c r="G142" s="9" t="s">
        <v>9</v>
      </c>
      <c r="H142" s="9">
        <v>219</v>
      </c>
      <c r="I142" s="9">
        <v>1390</v>
      </c>
      <c r="J142" s="29">
        <f t="shared" si="2"/>
        <v>1171</v>
      </c>
      <c r="K142" s="9"/>
    </row>
    <row r="143" spans="1:11" x14ac:dyDescent="0.25">
      <c r="A143" s="32">
        <v>182</v>
      </c>
      <c r="B143" s="32" t="s">
        <v>283</v>
      </c>
      <c r="C143" s="32" t="s">
        <v>286</v>
      </c>
      <c r="D143" s="9" t="s">
        <v>6</v>
      </c>
      <c r="E143" s="9" t="s">
        <v>75</v>
      </c>
      <c r="F143" s="9" t="s">
        <v>282</v>
      </c>
      <c r="G143" s="9" t="s">
        <v>9</v>
      </c>
      <c r="H143" s="9">
        <v>845</v>
      </c>
      <c r="I143" s="9">
        <v>0</v>
      </c>
      <c r="J143" s="29">
        <f t="shared" si="2"/>
        <v>-845</v>
      </c>
      <c r="K143" s="9"/>
    </row>
    <row r="144" spans="1:11" x14ac:dyDescent="0.25">
      <c r="A144" s="32">
        <v>186</v>
      </c>
      <c r="B144" s="32" t="s">
        <v>144</v>
      </c>
      <c r="C144" s="32" t="s">
        <v>287</v>
      </c>
      <c r="D144" s="9" t="s">
        <v>6</v>
      </c>
      <c r="E144" s="9" t="s">
        <v>92</v>
      </c>
      <c r="F144" s="9" t="s">
        <v>265</v>
      </c>
      <c r="G144" s="9" t="s">
        <v>9</v>
      </c>
      <c r="H144" s="9">
        <v>0</v>
      </c>
      <c r="I144" s="9">
        <v>0</v>
      </c>
      <c r="J144" s="29">
        <f t="shared" si="2"/>
        <v>0</v>
      </c>
      <c r="K144" s="9"/>
    </row>
    <row r="145" spans="1:11" x14ac:dyDescent="0.25">
      <c r="A145" s="32">
        <v>187</v>
      </c>
      <c r="B145" s="32" t="s">
        <v>48</v>
      </c>
      <c r="C145" s="32" t="s">
        <v>288</v>
      </c>
      <c r="D145" s="9" t="s">
        <v>6</v>
      </c>
      <c r="E145" s="9" t="s">
        <v>50</v>
      </c>
      <c r="F145" s="9" t="s">
        <v>51</v>
      </c>
      <c r="G145" s="9" t="s">
        <v>9</v>
      </c>
      <c r="H145" s="9">
        <v>740</v>
      </c>
      <c r="I145" s="9">
        <v>4616</v>
      </c>
      <c r="J145" s="29">
        <f t="shared" si="2"/>
        <v>3876</v>
      </c>
      <c r="K145" s="9"/>
    </row>
    <row r="146" spans="1:11" x14ac:dyDescent="0.25">
      <c r="A146" s="32">
        <v>188</v>
      </c>
      <c r="B146" s="32" t="s">
        <v>289</v>
      </c>
      <c r="C146" s="32" t="s">
        <v>290</v>
      </c>
      <c r="D146" s="9" t="s">
        <v>6</v>
      </c>
      <c r="E146" s="9" t="s">
        <v>84</v>
      </c>
      <c r="F146" s="9" t="s">
        <v>291</v>
      </c>
      <c r="G146" s="9" t="s">
        <v>9</v>
      </c>
      <c r="H146" s="9">
        <v>54</v>
      </c>
      <c r="I146" s="9">
        <v>4541</v>
      </c>
      <c r="J146" s="29">
        <f t="shared" si="2"/>
        <v>4487</v>
      </c>
      <c r="K146" s="9"/>
    </row>
    <row r="147" spans="1:11" x14ac:dyDescent="0.25">
      <c r="A147" s="32">
        <v>189</v>
      </c>
      <c r="B147" s="32" t="s">
        <v>292</v>
      </c>
      <c r="C147" s="32" t="s">
        <v>293</v>
      </c>
      <c r="D147" s="9" t="s">
        <v>6</v>
      </c>
      <c r="E147" s="9" t="s">
        <v>122</v>
      </c>
      <c r="F147" s="9" t="s">
        <v>294</v>
      </c>
      <c r="G147" s="9" t="s">
        <v>9</v>
      </c>
      <c r="H147" s="9">
        <v>4</v>
      </c>
      <c r="I147" s="9">
        <v>0</v>
      </c>
      <c r="J147" s="29">
        <f t="shared" si="2"/>
        <v>-4</v>
      </c>
      <c r="K147" s="9"/>
    </row>
    <row r="148" spans="1:11" x14ac:dyDescent="0.25">
      <c r="A148" s="32">
        <v>190</v>
      </c>
      <c r="B148" s="32" t="s">
        <v>292</v>
      </c>
      <c r="C148" s="32" t="s">
        <v>295</v>
      </c>
      <c r="D148" s="9" t="s">
        <v>6</v>
      </c>
      <c r="E148" s="9" t="s">
        <v>122</v>
      </c>
      <c r="F148" s="9" t="s">
        <v>294</v>
      </c>
      <c r="G148" s="9" t="s">
        <v>9</v>
      </c>
      <c r="H148" s="9">
        <v>96</v>
      </c>
      <c r="I148" s="9">
        <v>4506</v>
      </c>
      <c r="J148" s="29">
        <f t="shared" si="2"/>
        <v>4410</v>
      </c>
      <c r="K148" s="9"/>
    </row>
    <row r="149" spans="1:11" x14ac:dyDescent="0.25">
      <c r="A149" s="32">
        <v>192</v>
      </c>
      <c r="B149" s="32" t="s">
        <v>292</v>
      </c>
      <c r="C149" s="32" t="s">
        <v>296</v>
      </c>
      <c r="D149" s="9" t="s">
        <v>6</v>
      </c>
      <c r="E149" s="9" t="s">
        <v>122</v>
      </c>
      <c r="F149" s="9" t="s">
        <v>294</v>
      </c>
      <c r="G149" s="9" t="s">
        <v>9</v>
      </c>
      <c r="H149" s="9">
        <v>122</v>
      </c>
      <c r="I149" s="9">
        <v>706</v>
      </c>
      <c r="J149" s="29">
        <f t="shared" si="2"/>
        <v>584</v>
      </c>
      <c r="K149" s="9"/>
    </row>
    <row r="150" spans="1:11" x14ac:dyDescent="0.25">
      <c r="A150" s="32">
        <v>193</v>
      </c>
      <c r="B150" s="32" t="s">
        <v>241</v>
      </c>
      <c r="C150" s="32" t="s">
        <v>297</v>
      </c>
      <c r="D150" s="9" t="s">
        <v>6</v>
      </c>
      <c r="E150" s="9" t="s">
        <v>69</v>
      </c>
      <c r="F150" s="9" t="s">
        <v>243</v>
      </c>
      <c r="G150" s="9" t="s">
        <v>9</v>
      </c>
      <c r="H150" s="9">
        <v>81</v>
      </c>
      <c r="I150" s="9">
        <v>0</v>
      </c>
      <c r="J150" s="29">
        <f t="shared" si="2"/>
        <v>-81</v>
      </c>
      <c r="K150" s="9"/>
    </row>
    <row r="151" spans="1:11" x14ac:dyDescent="0.25">
      <c r="A151" s="32">
        <v>194</v>
      </c>
      <c r="B151" s="32" t="s">
        <v>241</v>
      </c>
      <c r="C151" s="32" t="s">
        <v>234</v>
      </c>
      <c r="D151" s="9" t="s">
        <v>6</v>
      </c>
      <c r="E151" s="9" t="s">
        <v>69</v>
      </c>
      <c r="F151" s="9" t="s">
        <v>243</v>
      </c>
      <c r="G151" s="9" t="s">
        <v>9</v>
      </c>
      <c r="H151" s="9">
        <v>157898</v>
      </c>
      <c r="I151" s="9">
        <v>71399</v>
      </c>
      <c r="J151" s="29">
        <f t="shared" si="2"/>
        <v>-86499</v>
      </c>
      <c r="K151" s="9"/>
    </row>
    <row r="152" spans="1:11" x14ac:dyDescent="0.25">
      <c r="A152" s="32">
        <v>195</v>
      </c>
      <c r="B152" s="32" t="s">
        <v>241</v>
      </c>
      <c r="C152" s="32" t="s">
        <v>298</v>
      </c>
      <c r="D152" s="9" t="s">
        <v>6</v>
      </c>
      <c r="E152" s="9" t="s">
        <v>69</v>
      </c>
      <c r="F152" s="9" t="s">
        <v>243</v>
      </c>
      <c r="G152" s="9" t="s">
        <v>9</v>
      </c>
      <c r="H152" s="9">
        <v>3469</v>
      </c>
      <c r="I152" s="9">
        <v>0</v>
      </c>
      <c r="J152" s="29">
        <f t="shared" si="2"/>
        <v>-3469</v>
      </c>
      <c r="K152" s="9"/>
    </row>
    <row r="153" spans="1:11" x14ac:dyDescent="0.25">
      <c r="A153" s="32">
        <v>196</v>
      </c>
      <c r="B153" s="32" t="s">
        <v>299</v>
      </c>
      <c r="C153" s="32" t="s">
        <v>1112</v>
      </c>
      <c r="D153" s="9" t="s">
        <v>6</v>
      </c>
      <c r="E153" s="9" t="s">
        <v>84</v>
      </c>
      <c r="F153" s="9" t="s">
        <v>300</v>
      </c>
      <c r="G153" s="9" t="s">
        <v>9</v>
      </c>
      <c r="H153" s="9">
        <v>0</v>
      </c>
      <c r="I153" s="9">
        <v>17102</v>
      </c>
      <c r="J153" s="29">
        <f t="shared" si="2"/>
        <v>17102</v>
      </c>
      <c r="K153" s="9"/>
    </row>
    <row r="154" spans="1:11" x14ac:dyDescent="0.25">
      <c r="A154" s="32">
        <v>197</v>
      </c>
      <c r="B154" s="32" t="s">
        <v>299</v>
      </c>
      <c r="C154" s="32" t="s">
        <v>301</v>
      </c>
      <c r="D154" s="9" t="s">
        <v>6</v>
      </c>
      <c r="E154" s="9" t="s">
        <v>84</v>
      </c>
      <c r="F154" s="9" t="s">
        <v>300</v>
      </c>
      <c r="G154" s="9" t="s">
        <v>9</v>
      </c>
      <c r="H154" s="9">
        <v>0</v>
      </c>
      <c r="I154" s="9">
        <v>0</v>
      </c>
      <c r="J154" s="29">
        <f t="shared" si="2"/>
        <v>0</v>
      </c>
      <c r="K154" s="9"/>
    </row>
    <row r="155" spans="1:11" x14ac:dyDescent="0.25">
      <c r="A155" s="32">
        <v>198</v>
      </c>
      <c r="B155" s="32" t="s">
        <v>302</v>
      </c>
      <c r="C155" s="32" t="s">
        <v>303</v>
      </c>
      <c r="D155" s="9" t="s">
        <v>6</v>
      </c>
      <c r="E155" s="9" t="s">
        <v>14</v>
      </c>
      <c r="F155" s="9" t="s">
        <v>304</v>
      </c>
      <c r="G155" s="9" t="s">
        <v>9</v>
      </c>
      <c r="H155" s="9">
        <v>828</v>
      </c>
      <c r="I155" s="9">
        <v>9195</v>
      </c>
      <c r="J155" s="29">
        <f t="shared" si="2"/>
        <v>8367</v>
      </c>
      <c r="K155" s="9"/>
    </row>
    <row r="156" spans="1:11" x14ac:dyDescent="0.25">
      <c r="A156" s="32">
        <v>199</v>
      </c>
      <c r="B156" s="32" t="s">
        <v>305</v>
      </c>
      <c r="C156" s="32" t="s">
        <v>306</v>
      </c>
      <c r="D156" s="9" t="s">
        <v>6</v>
      </c>
      <c r="E156" s="9" t="s">
        <v>46</v>
      </c>
      <c r="F156" s="9" t="s">
        <v>307</v>
      </c>
      <c r="G156" s="9" t="s">
        <v>9</v>
      </c>
      <c r="H156" s="9">
        <v>14</v>
      </c>
      <c r="I156" s="9">
        <v>0</v>
      </c>
      <c r="J156" s="29">
        <f t="shared" si="2"/>
        <v>-14</v>
      </c>
      <c r="K156" s="9"/>
    </row>
    <row r="157" spans="1:11" x14ac:dyDescent="0.25">
      <c r="A157" s="32">
        <v>200</v>
      </c>
      <c r="B157" s="32" t="s">
        <v>302</v>
      </c>
      <c r="C157" s="32" t="s">
        <v>308</v>
      </c>
      <c r="D157" s="9" t="s">
        <v>6</v>
      </c>
      <c r="E157" s="9" t="s">
        <v>14</v>
      </c>
      <c r="F157" s="9" t="s">
        <v>309</v>
      </c>
      <c r="G157" s="9" t="s">
        <v>9</v>
      </c>
      <c r="H157" s="9">
        <v>13</v>
      </c>
      <c r="I157" s="9">
        <v>85</v>
      </c>
      <c r="J157" s="29">
        <f t="shared" si="2"/>
        <v>72</v>
      </c>
      <c r="K157" s="9"/>
    </row>
    <row r="158" spans="1:11" x14ac:dyDescent="0.25">
      <c r="A158" s="32">
        <v>201</v>
      </c>
      <c r="B158" s="32" t="s">
        <v>310</v>
      </c>
      <c r="C158" s="32" t="s">
        <v>311</v>
      </c>
      <c r="D158" s="9" t="s">
        <v>6</v>
      </c>
      <c r="E158" s="9" t="s">
        <v>14</v>
      </c>
      <c r="F158" s="9" t="s">
        <v>312</v>
      </c>
      <c r="G158" s="9" t="s">
        <v>9</v>
      </c>
      <c r="H158" s="9">
        <v>2</v>
      </c>
      <c r="I158" s="9">
        <v>5819</v>
      </c>
      <c r="J158" s="29">
        <f t="shared" si="2"/>
        <v>5817</v>
      </c>
      <c r="K158" s="9"/>
    </row>
    <row r="159" spans="1:11" x14ac:dyDescent="0.25">
      <c r="A159" s="32">
        <v>202</v>
      </c>
      <c r="B159" s="32" t="s">
        <v>313</v>
      </c>
      <c r="C159" s="32" t="s">
        <v>314</v>
      </c>
      <c r="D159" s="9" t="s">
        <v>6</v>
      </c>
      <c r="E159" s="9" t="s">
        <v>205</v>
      </c>
      <c r="F159" s="9" t="s">
        <v>315</v>
      </c>
      <c r="G159" s="9" t="s">
        <v>9</v>
      </c>
      <c r="H159" s="9">
        <v>352</v>
      </c>
      <c r="I159" s="9">
        <v>7062</v>
      </c>
      <c r="J159" s="29">
        <f t="shared" si="2"/>
        <v>6710</v>
      </c>
      <c r="K159" s="9"/>
    </row>
    <row r="160" spans="1:11" x14ac:dyDescent="0.25">
      <c r="A160" s="32">
        <v>203</v>
      </c>
      <c r="B160" s="32" t="s">
        <v>316</v>
      </c>
      <c r="C160" s="32" t="s">
        <v>317</v>
      </c>
      <c r="D160" s="9" t="s">
        <v>6</v>
      </c>
      <c r="E160" s="9" t="s">
        <v>129</v>
      </c>
      <c r="F160" s="9" t="s">
        <v>318</v>
      </c>
      <c r="G160" s="9" t="s">
        <v>9</v>
      </c>
      <c r="H160" s="9">
        <v>532</v>
      </c>
      <c r="I160" s="9">
        <v>0</v>
      </c>
      <c r="J160" s="29">
        <f t="shared" si="2"/>
        <v>-532</v>
      </c>
      <c r="K160" s="9"/>
    </row>
    <row r="161" spans="1:11" x14ac:dyDescent="0.25">
      <c r="A161" s="32">
        <v>204</v>
      </c>
      <c r="B161" s="32" t="s">
        <v>319</v>
      </c>
      <c r="C161" s="32" t="s">
        <v>320</v>
      </c>
      <c r="D161" s="9" t="s">
        <v>6</v>
      </c>
      <c r="E161" s="9" t="s">
        <v>129</v>
      </c>
      <c r="F161" s="9" t="s">
        <v>318</v>
      </c>
      <c r="G161" s="9" t="s">
        <v>9</v>
      </c>
      <c r="H161" s="9">
        <v>0</v>
      </c>
      <c r="I161" s="9">
        <v>63</v>
      </c>
      <c r="J161" s="29">
        <f t="shared" si="2"/>
        <v>63</v>
      </c>
      <c r="K161" s="9"/>
    </row>
    <row r="162" spans="1:11" x14ac:dyDescent="0.25">
      <c r="A162" s="32">
        <v>205</v>
      </c>
      <c r="B162" s="32" t="s">
        <v>321</v>
      </c>
      <c r="C162" s="32" t="s">
        <v>322</v>
      </c>
      <c r="D162" s="9" t="s">
        <v>6</v>
      </c>
      <c r="E162" s="9" t="s">
        <v>84</v>
      </c>
      <c r="F162" s="9" t="s">
        <v>323</v>
      </c>
      <c r="G162" s="9" t="s">
        <v>9</v>
      </c>
      <c r="H162" s="9">
        <v>0</v>
      </c>
      <c r="I162" s="9">
        <v>0</v>
      </c>
      <c r="J162" s="29">
        <f t="shared" si="2"/>
        <v>0</v>
      </c>
      <c r="K162" s="9"/>
    </row>
    <row r="163" spans="1:11" x14ac:dyDescent="0.25">
      <c r="A163" s="32">
        <v>206</v>
      </c>
      <c r="B163" s="32" t="s">
        <v>324</v>
      </c>
      <c r="C163" s="32" t="s">
        <v>324</v>
      </c>
      <c r="D163" s="9" t="s">
        <v>325</v>
      </c>
      <c r="E163" s="9" t="s">
        <v>92</v>
      </c>
      <c r="F163" s="9" t="s">
        <v>251</v>
      </c>
      <c r="G163" s="9" t="s">
        <v>9</v>
      </c>
      <c r="H163" s="9">
        <v>37713</v>
      </c>
      <c r="I163" s="9">
        <v>28312</v>
      </c>
      <c r="J163" s="29">
        <f t="shared" si="2"/>
        <v>-9401</v>
      </c>
      <c r="K163" s="9"/>
    </row>
    <row r="164" spans="1:11" x14ac:dyDescent="0.25">
      <c r="A164" s="32">
        <v>208</v>
      </c>
      <c r="B164" s="32" t="s">
        <v>328</v>
      </c>
      <c r="C164" s="32" t="s">
        <v>328</v>
      </c>
      <c r="D164" s="9" t="s">
        <v>6</v>
      </c>
      <c r="E164" s="9" t="s">
        <v>100</v>
      </c>
      <c r="F164" s="9" t="s">
        <v>329</v>
      </c>
      <c r="G164" s="9" t="s">
        <v>9</v>
      </c>
      <c r="H164" s="9">
        <v>1146</v>
      </c>
      <c r="I164" s="9">
        <v>0</v>
      </c>
      <c r="J164" s="29">
        <f t="shared" si="2"/>
        <v>-1146</v>
      </c>
      <c r="K164" s="9"/>
    </row>
    <row r="165" spans="1:11" x14ac:dyDescent="0.25">
      <c r="A165" s="32">
        <v>209</v>
      </c>
      <c r="B165" s="32" t="s">
        <v>330</v>
      </c>
      <c r="C165" s="32" t="s">
        <v>331</v>
      </c>
      <c r="D165" s="9" t="s">
        <v>6</v>
      </c>
      <c r="E165" s="9" t="s">
        <v>92</v>
      </c>
      <c r="F165" s="9" t="s">
        <v>332</v>
      </c>
      <c r="G165" s="9" t="s">
        <v>9</v>
      </c>
      <c r="H165" s="9">
        <v>0</v>
      </c>
      <c r="I165" s="9">
        <v>0</v>
      </c>
      <c r="J165" s="29">
        <f t="shared" si="2"/>
        <v>0</v>
      </c>
      <c r="K165" s="9"/>
    </row>
    <row r="166" spans="1:11" x14ac:dyDescent="0.25">
      <c r="A166" s="32">
        <v>210</v>
      </c>
      <c r="B166" s="32" t="s">
        <v>330</v>
      </c>
      <c r="C166" s="32" t="s">
        <v>333</v>
      </c>
      <c r="D166" s="9" t="s">
        <v>6</v>
      </c>
      <c r="E166" s="9" t="s">
        <v>92</v>
      </c>
      <c r="F166" s="9" t="s">
        <v>332</v>
      </c>
      <c r="G166" s="9" t="s">
        <v>9</v>
      </c>
      <c r="H166" s="9">
        <v>0</v>
      </c>
      <c r="I166" s="9">
        <v>0</v>
      </c>
      <c r="J166" s="29">
        <f t="shared" si="2"/>
        <v>0</v>
      </c>
      <c r="K166" s="9"/>
    </row>
    <row r="167" spans="1:11" x14ac:dyDescent="0.25">
      <c r="A167" s="32">
        <v>211</v>
      </c>
      <c r="B167" s="32" t="s">
        <v>330</v>
      </c>
      <c r="C167" s="32" t="s">
        <v>334</v>
      </c>
      <c r="D167" s="9" t="s">
        <v>6</v>
      </c>
      <c r="E167" s="9" t="s">
        <v>92</v>
      </c>
      <c r="F167" s="9" t="s">
        <v>332</v>
      </c>
      <c r="G167" s="9" t="s">
        <v>9</v>
      </c>
      <c r="H167" s="9">
        <v>0</v>
      </c>
      <c r="I167" s="9">
        <v>0</v>
      </c>
      <c r="J167" s="29">
        <f t="shared" si="2"/>
        <v>0</v>
      </c>
      <c r="K167" s="9"/>
    </row>
    <row r="168" spans="1:11" x14ac:dyDescent="0.25">
      <c r="A168" s="32">
        <v>212</v>
      </c>
      <c r="B168" s="32" t="s">
        <v>335</v>
      </c>
      <c r="C168" s="32" t="s">
        <v>336</v>
      </c>
      <c r="D168" s="9" t="s">
        <v>6</v>
      </c>
      <c r="E168" s="9" t="s">
        <v>211</v>
      </c>
      <c r="F168" s="9" t="s">
        <v>337</v>
      </c>
      <c r="G168" s="9" t="s">
        <v>9</v>
      </c>
      <c r="H168" s="9">
        <v>862</v>
      </c>
      <c r="I168" s="9">
        <v>3982</v>
      </c>
      <c r="J168" s="29">
        <f t="shared" si="2"/>
        <v>3120</v>
      </c>
      <c r="K168" s="9"/>
    </row>
    <row r="169" spans="1:11" x14ac:dyDescent="0.25">
      <c r="A169" s="32">
        <v>213</v>
      </c>
      <c r="B169" s="32" t="s">
        <v>338</v>
      </c>
      <c r="C169" s="32" t="s">
        <v>339</v>
      </c>
      <c r="D169" s="9" t="s">
        <v>6</v>
      </c>
      <c r="E169" s="9" t="s">
        <v>75</v>
      </c>
      <c r="F169" s="9" t="s">
        <v>340</v>
      </c>
      <c r="G169" s="9" t="s">
        <v>9</v>
      </c>
      <c r="H169" s="9">
        <v>1332</v>
      </c>
      <c r="I169" s="9">
        <v>241</v>
      </c>
      <c r="J169" s="29">
        <f t="shared" si="2"/>
        <v>-1091</v>
      </c>
      <c r="K169" s="9"/>
    </row>
    <row r="170" spans="1:11" x14ac:dyDescent="0.25">
      <c r="A170" s="32">
        <v>214</v>
      </c>
      <c r="B170" s="32" t="s">
        <v>117</v>
      </c>
      <c r="C170" s="32" t="s">
        <v>341</v>
      </c>
      <c r="D170" s="9" t="s">
        <v>6</v>
      </c>
      <c r="E170" s="9" t="s">
        <v>31</v>
      </c>
      <c r="F170" s="9" t="s">
        <v>119</v>
      </c>
      <c r="G170" s="9" t="s">
        <v>9</v>
      </c>
      <c r="H170" s="9">
        <v>237</v>
      </c>
      <c r="I170" s="9">
        <v>14292</v>
      </c>
      <c r="J170" s="29">
        <f t="shared" si="2"/>
        <v>14055</v>
      </c>
      <c r="K170" s="9"/>
    </row>
    <row r="171" spans="1:11" x14ac:dyDescent="0.25">
      <c r="A171" s="32">
        <v>215</v>
      </c>
      <c r="B171" s="32" t="s">
        <v>342</v>
      </c>
      <c r="C171" s="32" t="s">
        <v>343</v>
      </c>
      <c r="D171" s="9" t="s">
        <v>6</v>
      </c>
      <c r="E171" s="9" t="s">
        <v>28</v>
      </c>
      <c r="F171" s="9" t="s">
        <v>344</v>
      </c>
      <c r="G171" s="9" t="s">
        <v>9</v>
      </c>
      <c r="H171" s="9">
        <v>1899</v>
      </c>
      <c r="I171" s="9">
        <v>9937</v>
      </c>
      <c r="J171" s="29">
        <f t="shared" si="2"/>
        <v>8038</v>
      </c>
      <c r="K171" s="9"/>
    </row>
    <row r="172" spans="1:11" x14ac:dyDescent="0.25">
      <c r="A172" s="32">
        <v>216</v>
      </c>
      <c r="B172" s="32" t="s">
        <v>48</v>
      </c>
      <c r="C172" s="32" t="s">
        <v>345</v>
      </c>
      <c r="D172" s="9" t="s">
        <v>6</v>
      </c>
      <c r="E172" s="9" t="s">
        <v>50</v>
      </c>
      <c r="F172" s="9" t="s">
        <v>346</v>
      </c>
      <c r="G172" s="9" t="s">
        <v>9</v>
      </c>
      <c r="H172" s="9">
        <v>15331</v>
      </c>
      <c r="I172" s="9">
        <v>15694</v>
      </c>
      <c r="J172" s="29">
        <f t="shared" si="2"/>
        <v>363</v>
      </c>
      <c r="K172" s="9"/>
    </row>
    <row r="173" spans="1:11" x14ac:dyDescent="0.25">
      <c r="A173" s="32">
        <v>218</v>
      </c>
      <c r="B173" s="32" t="s">
        <v>347</v>
      </c>
      <c r="C173" s="32" t="s">
        <v>348</v>
      </c>
      <c r="D173" s="9" t="s">
        <v>6</v>
      </c>
      <c r="E173" s="9" t="s">
        <v>84</v>
      </c>
      <c r="F173" s="9" t="s">
        <v>349</v>
      </c>
      <c r="G173" s="9" t="s">
        <v>9</v>
      </c>
      <c r="H173" s="9">
        <v>64</v>
      </c>
      <c r="I173" s="9">
        <v>30</v>
      </c>
      <c r="J173" s="29">
        <f t="shared" si="2"/>
        <v>-34</v>
      </c>
      <c r="K173" s="9"/>
    </row>
    <row r="174" spans="1:11" x14ac:dyDescent="0.25">
      <c r="A174" s="32">
        <v>219</v>
      </c>
      <c r="B174" s="32" t="s">
        <v>347</v>
      </c>
      <c r="C174" s="32" t="s">
        <v>350</v>
      </c>
      <c r="D174" s="9" t="s">
        <v>6</v>
      </c>
      <c r="E174" s="9" t="s">
        <v>84</v>
      </c>
      <c r="F174" s="9" t="s">
        <v>349</v>
      </c>
      <c r="G174" s="9" t="s">
        <v>9</v>
      </c>
      <c r="H174" s="9">
        <v>253</v>
      </c>
      <c r="I174" s="9">
        <v>73</v>
      </c>
      <c r="J174" s="29">
        <f t="shared" si="2"/>
        <v>-180</v>
      </c>
      <c r="K174" s="9"/>
    </row>
    <row r="175" spans="1:11" x14ac:dyDescent="0.25">
      <c r="A175" s="32">
        <v>220</v>
      </c>
      <c r="B175" s="32" t="s">
        <v>347</v>
      </c>
      <c r="C175" s="32" t="s">
        <v>351</v>
      </c>
      <c r="D175" s="9" t="s">
        <v>6</v>
      </c>
      <c r="E175" s="9" t="s">
        <v>84</v>
      </c>
      <c r="F175" s="9" t="s">
        <v>349</v>
      </c>
      <c r="G175" s="9" t="s">
        <v>9</v>
      </c>
      <c r="H175" s="9">
        <v>494</v>
      </c>
      <c r="I175" s="9">
        <v>2955</v>
      </c>
      <c r="J175" s="29">
        <f t="shared" si="2"/>
        <v>2461</v>
      </c>
      <c r="K175" s="9"/>
    </row>
    <row r="176" spans="1:11" x14ac:dyDescent="0.25">
      <c r="A176" s="32">
        <v>221</v>
      </c>
      <c r="B176" s="32" t="s">
        <v>352</v>
      </c>
      <c r="C176" s="32" t="s">
        <v>353</v>
      </c>
      <c r="D176" s="9" t="s">
        <v>6</v>
      </c>
      <c r="E176" s="9" t="s">
        <v>31</v>
      </c>
      <c r="F176" s="9" t="s">
        <v>354</v>
      </c>
      <c r="G176" s="9" t="s">
        <v>9</v>
      </c>
      <c r="H176" s="9">
        <v>834</v>
      </c>
      <c r="I176" s="9">
        <v>1187</v>
      </c>
      <c r="J176" s="29">
        <f t="shared" si="2"/>
        <v>353</v>
      </c>
      <c r="K176" s="9"/>
    </row>
    <row r="177" spans="1:11" x14ac:dyDescent="0.25">
      <c r="A177" s="32">
        <v>223</v>
      </c>
      <c r="B177" s="32" t="s">
        <v>355</v>
      </c>
      <c r="C177" s="32" t="s">
        <v>356</v>
      </c>
      <c r="D177" s="9" t="s">
        <v>6</v>
      </c>
      <c r="E177" s="9" t="s">
        <v>14</v>
      </c>
      <c r="F177" s="9" t="s">
        <v>357</v>
      </c>
      <c r="G177" s="9" t="s">
        <v>9</v>
      </c>
      <c r="H177" s="9">
        <v>41</v>
      </c>
      <c r="I177" s="9">
        <v>0</v>
      </c>
      <c r="J177" s="29">
        <f t="shared" si="2"/>
        <v>-41</v>
      </c>
      <c r="K177" s="9"/>
    </row>
    <row r="178" spans="1:11" x14ac:dyDescent="0.25">
      <c r="A178" s="32">
        <v>224</v>
      </c>
      <c r="B178" s="32" t="s">
        <v>358</v>
      </c>
      <c r="C178" s="32" t="s">
        <v>359</v>
      </c>
      <c r="D178" s="9" t="s">
        <v>6</v>
      </c>
      <c r="E178" s="9" t="s">
        <v>105</v>
      </c>
      <c r="F178" s="9" t="s">
        <v>360</v>
      </c>
      <c r="G178" s="9" t="s">
        <v>9</v>
      </c>
      <c r="H178" s="9">
        <v>0</v>
      </c>
      <c r="I178" s="9">
        <v>0</v>
      </c>
      <c r="J178" s="29">
        <f t="shared" si="2"/>
        <v>0</v>
      </c>
      <c r="K178" s="9"/>
    </row>
    <row r="179" spans="1:11" x14ac:dyDescent="0.25">
      <c r="A179" s="32">
        <v>225</v>
      </c>
      <c r="B179" s="32" t="s">
        <v>358</v>
      </c>
      <c r="C179" s="32" t="s">
        <v>361</v>
      </c>
      <c r="D179" s="9" t="s">
        <v>6</v>
      </c>
      <c r="E179" s="9" t="s">
        <v>105</v>
      </c>
      <c r="F179" s="9" t="s">
        <v>360</v>
      </c>
      <c r="G179" s="9" t="s">
        <v>9</v>
      </c>
      <c r="H179" s="9">
        <v>443</v>
      </c>
      <c r="I179" s="9">
        <v>0</v>
      </c>
      <c r="J179" s="29">
        <f t="shared" si="2"/>
        <v>-443</v>
      </c>
      <c r="K179" s="9"/>
    </row>
    <row r="180" spans="1:11" x14ac:dyDescent="0.25">
      <c r="A180" s="32">
        <v>227</v>
      </c>
      <c r="B180" s="32" t="s">
        <v>362</v>
      </c>
      <c r="C180" s="32" t="s">
        <v>363</v>
      </c>
      <c r="D180" s="9" t="s">
        <v>6</v>
      </c>
      <c r="E180" s="9" t="s">
        <v>160</v>
      </c>
      <c r="F180" s="9" t="s">
        <v>364</v>
      </c>
      <c r="G180" s="9" t="s">
        <v>9</v>
      </c>
      <c r="H180" s="9">
        <v>0</v>
      </c>
      <c r="I180" s="9">
        <v>0</v>
      </c>
      <c r="J180" s="29">
        <f t="shared" si="2"/>
        <v>0</v>
      </c>
      <c r="K180" s="9"/>
    </row>
    <row r="181" spans="1:11" x14ac:dyDescent="0.25">
      <c r="A181" s="32">
        <v>228</v>
      </c>
      <c r="B181" s="32" t="s">
        <v>362</v>
      </c>
      <c r="C181" s="32" t="s">
        <v>365</v>
      </c>
      <c r="D181" s="9" t="s">
        <v>6</v>
      </c>
      <c r="E181" s="9" t="s">
        <v>160</v>
      </c>
      <c r="F181" s="9" t="s">
        <v>364</v>
      </c>
      <c r="G181" s="9" t="s">
        <v>9</v>
      </c>
      <c r="H181" s="9">
        <v>0</v>
      </c>
      <c r="I181" s="9">
        <v>3</v>
      </c>
      <c r="J181" s="29">
        <f t="shared" si="2"/>
        <v>3</v>
      </c>
      <c r="K181" s="9"/>
    </row>
    <row r="182" spans="1:11" x14ac:dyDescent="0.25">
      <c r="A182" s="32">
        <v>229</v>
      </c>
      <c r="B182" s="32" t="s">
        <v>362</v>
      </c>
      <c r="C182" s="32" t="s">
        <v>366</v>
      </c>
      <c r="D182" s="9" t="s">
        <v>6</v>
      </c>
      <c r="E182" s="9" t="s">
        <v>160</v>
      </c>
      <c r="F182" s="9" t="s">
        <v>364</v>
      </c>
      <c r="G182" s="9" t="s">
        <v>9</v>
      </c>
      <c r="H182" s="9">
        <v>0</v>
      </c>
      <c r="I182" s="9">
        <v>0</v>
      </c>
      <c r="J182" s="29">
        <f t="shared" si="2"/>
        <v>0</v>
      </c>
      <c r="K182" s="9"/>
    </row>
    <row r="183" spans="1:11" x14ac:dyDescent="0.25">
      <c r="A183" s="32">
        <v>230</v>
      </c>
      <c r="B183" s="32" t="s">
        <v>362</v>
      </c>
      <c r="C183" s="32" t="s">
        <v>367</v>
      </c>
      <c r="D183" s="9" t="s">
        <v>6</v>
      </c>
      <c r="E183" s="9" t="s">
        <v>160</v>
      </c>
      <c r="F183" s="9" t="s">
        <v>364</v>
      </c>
      <c r="G183" s="9" t="s">
        <v>9</v>
      </c>
      <c r="H183" s="9">
        <v>0</v>
      </c>
      <c r="I183" s="9">
        <v>0</v>
      </c>
      <c r="J183" s="29">
        <f t="shared" si="2"/>
        <v>0</v>
      </c>
      <c r="K183" s="9"/>
    </row>
    <row r="184" spans="1:11" x14ac:dyDescent="0.25">
      <c r="A184" s="32">
        <v>231</v>
      </c>
      <c r="B184" s="32" t="s">
        <v>362</v>
      </c>
      <c r="C184" s="32" t="s">
        <v>368</v>
      </c>
      <c r="D184" s="9" t="s">
        <v>6</v>
      </c>
      <c r="E184" s="9" t="s">
        <v>160</v>
      </c>
      <c r="F184" s="9" t="s">
        <v>364</v>
      </c>
      <c r="G184" s="9" t="s">
        <v>9</v>
      </c>
      <c r="H184" s="9">
        <v>0</v>
      </c>
      <c r="I184" s="9">
        <v>0</v>
      </c>
      <c r="J184" s="29">
        <f t="shared" si="2"/>
        <v>0</v>
      </c>
      <c r="K184" s="9"/>
    </row>
    <row r="185" spans="1:11" x14ac:dyDescent="0.25">
      <c r="A185" s="32">
        <v>232</v>
      </c>
      <c r="B185" s="32" t="s">
        <v>362</v>
      </c>
      <c r="C185" s="32" t="s">
        <v>369</v>
      </c>
      <c r="D185" s="9" t="s">
        <v>6</v>
      </c>
      <c r="E185" s="9" t="s">
        <v>160</v>
      </c>
      <c r="F185" s="9" t="s">
        <v>364</v>
      </c>
      <c r="G185" s="9" t="s">
        <v>9</v>
      </c>
      <c r="H185" s="9">
        <v>89506</v>
      </c>
      <c r="I185" s="9">
        <v>20724</v>
      </c>
      <c r="J185" s="29">
        <f t="shared" si="2"/>
        <v>-68782</v>
      </c>
      <c r="K185" s="9"/>
    </row>
    <row r="186" spans="1:11" x14ac:dyDescent="0.25">
      <c r="A186" s="32">
        <v>233</v>
      </c>
      <c r="B186" s="32" t="s">
        <v>362</v>
      </c>
      <c r="C186" s="32" t="s">
        <v>370</v>
      </c>
      <c r="D186" s="9" t="s">
        <v>6</v>
      </c>
      <c r="E186" s="9" t="s">
        <v>160</v>
      </c>
      <c r="F186" s="9" t="s">
        <v>364</v>
      </c>
      <c r="G186" s="9" t="s">
        <v>9</v>
      </c>
      <c r="H186" s="9">
        <v>0</v>
      </c>
      <c r="I186" s="9">
        <v>6</v>
      </c>
      <c r="J186" s="29">
        <f t="shared" si="2"/>
        <v>6</v>
      </c>
      <c r="K186" s="9"/>
    </row>
    <row r="187" spans="1:11" x14ac:dyDescent="0.25">
      <c r="A187" s="32">
        <v>234</v>
      </c>
      <c r="B187" s="32" t="s">
        <v>371</v>
      </c>
      <c r="C187" s="32" t="s">
        <v>1113</v>
      </c>
      <c r="D187" s="9" t="s">
        <v>6</v>
      </c>
      <c r="E187" s="9" t="s">
        <v>84</v>
      </c>
      <c r="F187" s="9" t="s">
        <v>373</v>
      </c>
      <c r="G187" s="9" t="s">
        <v>9</v>
      </c>
      <c r="H187" s="9">
        <v>400</v>
      </c>
      <c r="I187" s="9">
        <v>1967</v>
      </c>
      <c r="J187" s="29">
        <f t="shared" si="2"/>
        <v>1567</v>
      </c>
      <c r="K187" s="9"/>
    </row>
    <row r="188" spans="1:11" x14ac:dyDescent="0.25">
      <c r="A188" s="32">
        <v>235</v>
      </c>
      <c r="B188" s="32" t="s">
        <v>374</v>
      </c>
      <c r="C188" s="32" t="s">
        <v>375</v>
      </c>
      <c r="D188" s="9" t="s">
        <v>6</v>
      </c>
      <c r="E188" s="9" t="s">
        <v>14</v>
      </c>
      <c r="F188" s="9" t="s">
        <v>309</v>
      </c>
      <c r="G188" s="9" t="s">
        <v>9</v>
      </c>
      <c r="H188" s="9">
        <v>639</v>
      </c>
      <c r="I188" s="9">
        <v>0</v>
      </c>
      <c r="J188" s="29">
        <f t="shared" si="2"/>
        <v>-639</v>
      </c>
      <c r="K188" s="9"/>
    </row>
    <row r="189" spans="1:11" x14ac:dyDescent="0.25">
      <c r="A189" s="32">
        <v>236</v>
      </c>
      <c r="B189" s="32" t="s">
        <v>374</v>
      </c>
      <c r="C189" s="32" t="s">
        <v>376</v>
      </c>
      <c r="D189" s="9" t="s">
        <v>6</v>
      </c>
      <c r="E189" s="9" t="s">
        <v>122</v>
      </c>
      <c r="F189" s="9" t="s">
        <v>377</v>
      </c>
      <c r="G189" s="9" t="s">
        <v>9</v>
      </c>
      <c r="H189" s="9">
        <v>769</v>
      </c>
      <c r="I189" s="9">
        <v>0</v>
      </c>
      <c r="J189" s="29">
        <f t="shared" si="2"/>
        <v>-769</v>
      </c>
      <c r="K189" s="9"/>
    </row>
    <row r="190" spans="1:11" x14ac:dyDescent="0.25">
      <c r="A190" s="32">
        <v>237</v>
      </c>
      <c r="B190" s="32" t="s">
        <v>374</v>
      </c>
      <c r="C190" s="32" t="s">
        <v>378</v>
      </c>
      <c r="D190" s="9" t="s">
        <v>6</v>
      </c>
      <c r="E190" s="9" t="s">
        <v>100</v>
      </c>
      <c r="F190" s="9" t="s">
        <v>329</v>
      </c>
      <c r="G190" s="9" t="s">
        <v>9</v>
      </c>
      <c r="H190" s="9">
        <v>1002</v>
      </c>
      <c r="I190" s="9">
        <v>0</v>
      </c>
      <c r="J190" s="29">
        <f t="shared" si="2"/>
        <v>-1002</v>
      </c>
      <c r="K190" s="9"/>
    </row>
    <row r="191" spans="1:11" x14ac:dyDescent="0.25">
      <c r="A191" s="32">
        <v>238</v>
      </c>
      <c r="B191" s="32" t="s">
        <v>374</v>
      </c>
      <c r="C191" s="32" t="s">
        <v>379</v>
      </c>
      <c r="D191" s="9" t="s">
        <v>6</v>
      </c>
      <c r="E191" s="9" t="s">
        <v>84</v>
      </c>
      <c r="F191" s="9" t="s">
        <v>380</v>
      </c>
      <c r="G191" s="9" t="s">
        <v>9</v>
      </c>
      <c r="H191" s="9">
        <v>821</v>
      </c>
      <c r="I191" s="9">
        <v>0</v>
      </c>
      <c r="J191" s="29">
        <f t="shared" si="2"/>
        <v>-821</v>
      </c>
      <c r="K191" s="9"/>
    </row>
    <row r="192" spans="1:11" x14ac:dyDescent="0.25">
      <c r="A192" s="32">
        <v>239</v>
      </c>
      <c r="B192" s="32" t="s">
        <v>216</v>
      </c>
      <c r="C192" s="32" t="s">
        <v>381</v>
      </c>
      <c r="D192" s="9" t="s">
        <v>6</v>
      </c>
      <c r="E192" s="9" t="s">
        <v>92</v>
      </c>
      <c r="F192" s="9" t="s">
        <v>382</v>
      </c>
      <c r="G192" s="9" t="s">
        <v>9</v>
      </c>
      <c r="H192" s="9">
        <v>409</v>
      </c>
      <c r="I192" s="9">
        <v>0</v>
      </c>
      <c r="J192" s="29">
        <f t="shared" si="2"/>
        <v>-409</v>
      </c>
      <c r="K192" s="9"/>
    </row>
    <row r="193" spans="1:11" x14ac:dyDescent="0.25">
      <c r="A193" s="32">
        <v>240</v>
      </c>
      <c r="B193" s="32" t="s">
        <v>216</v>
      </c>
      <c r="C193" s="32" t="s">
        <v>383</v>
      </c>
      <c r="D193" s="9" t="s">
        <v>6</v>
      </c>
      <c r="E193" s="9" t="s">
        <v>100</v>
      </c>
      <c r="F193" s="9" t="s">
        <v>101</v>
      </c>
      <c r="G193" s="9" t="s">
        <v>9</v>
      </c>
      <c r="H193" s="9">
        <v>3264</v>
      </c>
      <c r="I193" s="9">
        <v>0</v>
      </c>
      <c r="J193" s="29">
        <f t="shared" si="2"/>
        <v>-3264</v>
      </c>
      <c r="K193" s="9"/>
    </row>
    <row r="194" spans="1:11" x14ac:dyDescent="0.25">
      <c r="A194" s="32">
        <v>241</v>
      </c>
      <c r="B194" s="32" t="s">
        <v>216</v>
      </c>
      <c r="C194" s="32" t="s">
        <v>384</v>
      </c>
      <c r="D194" s="9" t="s">
        <v>6</v>
      </c>
      <c r="E194" s="9" t="s">
        <v>211</v>
      </c>
      <c r="F194" s="9" t="s">
        <v>212</v>
      </c>
      <c r="G194" s="9" t="s">
        <v>9</v>
      </c>
      <c r="H194" s="9">
        <v>195</v>
      </c>
      <c r="I194" s="9">
        <v>0</v>
      </c>
      <c r="J194" s="29">
        <f t="shared" si="2"/>
        <v>-195</v>
      </c>
      <c r="K194" s="9"/>
    </row>
    <row r="195" spans="1:11" x14ac:dyDescent="0.25">
      <c r="A195" s="32">
        <v>242</v>
      </c>
      <c r="B195" s="32" t="s">
        <v>216</v>
      </c>
      <c r="C195" s="32" t="s">
        <v>385</v>
      </c>
      <c r="D195" s="9" t="s">
        <v>6</v>
      </c>
      <c r="E195" s="9" t="s">
        <v>92</v>
      </c>
      <c r="F195" s="9" t="s">
        <v>265</v>
      </c>
      <c r="G195" s="9" t="s">
        <v>9</v>
      </c>
      <c r="H195" s="9">
        <v>548</v>
      </c>
      <c r="I195" s="9">
        <v>0</v>
      </c>
      <c r="J195" s="29">
        <f t="shared" si="2"/>
        <v>-548</v>
      </c>
      <c r="K195" s="9"/>
    </row>
    <row r="196" spans="1:11" x14ac:dyDescent="0.25">
      <c r="A196" s="32">
        <v>243</v>
      </c>
      <c r="B196" s="32" t="s">
        <v>144</v>
      </c>
      <c r="C196" s="32" t="s">
        <v>386</v>
      </c>
      <c r="D196" s="9" t="s">
        <v>6</v>
      </c>
      <c r="E196" s="9" t="s">
        <v>220</v>
      </c>
      <c r="F196" s="9" t="s">
        <v>387</v>
      </c>
      <c r="G196" s="9" t="s">
        <v>9</v>
      </c>
      <c r="H196" s="9">
        <v>274</v>
      </c>
      <c r="I196" s="9">
        <v>25</v>
      </c>
      <c r="J196" s="29">
        <f t="shared" si="2"/>
        <v>-249</v>
      </c>
      <c r="K196" s="9"/>
    </row>
    <row r="197" spans="1:11" x14ac:dyDescent="0.25">
      <c r="A197" s="32">
        <v>244</v>
      </c>
      <c r="B197" s="32" t="s">
        <v>144</v>
      </c>
      <c r="C197" s="32" t="s">
        <v>388</v>
      </c>
      <c r="D197" s="9" t="s">
        <v>6</v>
      </c>
      <c r="E197" s="9" t="s">
        <v>220</v>
      </c>
      <c r="F197" s="9" t="s">
        <v>389</v>
      </c>
      <c r="G197" s="9" t="s">
        <v>9</v>
      </c>
      <c r="H197" s="9">
        <v>466</v>
      </c>
      <c r="I197" s="9">
        <v>137</v>
      </c>
      <c r="J197" s="29">
        <f t="shared" si="2"/>
        <v>-329</v>
      </c>
      <c r="K197" s="9"/>
    </row>
    <row r="198" spans="1:11" x14ac:dyDescent="0.25">
      <c r="A198" s="32">
        <v>245</v>
      </c>
      <c r="B198" s="32" t="s">
        <v>144</v>
      </c>
      <c r="C198" s="32" t="s">
        <v>390</v>
      </c>
      <c r="D198" s="9" t="s">
        <v>6</v>
      </c>
      <c r="E198" s="9" t="s">
        <v>220</v>
      </c>
      <c r="F198" s="9" t="s">
        <v>391</v>
      </c>
      <c r="G198" s="9" t="s">
        <v>9</v>
      </c>
      <c r="H198" s="9">
        <v>1668</v>
      </c>
      <c r="I198" s="9">
        <v>255</v>
      </c>
      <c r="J198" s="29">
        <f t="shared" ref="J198:J261" si="3">I198-H198</f>
        <v>-1413</v>
      </c>
      <c r="K198" s="9"/>
    </row>
    <row r="199" spans="1:11" x14ac:dyDescent="0.25">
      <c r="A199" s="32">
        <v>246</v>
      </c>
      <c r="B199" s="32" t="s">
        <v>371</v>
      </c>
      <c r="C199" s="32" t="s">
        <v>392</v>
      </c>
      <c r="D199" s="9" t="s">
        <v>6</v>
      </c>
      <c r="E199" s="9" t="s">
        <v>220</v>
      </c>
      <c r="F199" s="9" t="s">
        <v>393</v>
      </c>
      <c r="G199" s="9" t="s">
        <v>9</v>
      </c>
      <c r="H199" s="9">
        <v>36</v>
      </c>
      <c r="I199" s="9">
        <v>1525</v>
      </c>
      <c r="J199" s="29">
        <f t="shared" si="3"/>
        <v>1489</v>
      </c>
      <c r="K199" s="9"/>
    </row>
    <row r="200" spans="1:11" x14ac:dyDescent="0.25">
      <c r="A200" s="32">
        <v>247</v>
      </c>
      <c r="B200" s="32" t="s">
        <v>394</v>
      </c>
      <c r="C200" s="32" t="s">
        <v>395</v>
      </c>
      <c r="D200" s="9" t="s">
        <v>6</v>
      </c>
      <c r="E200" s="9" t="s">
        <v>7</v>
      </c>
      <c r="F200" s="9" t="s">
        <v>396</v>
      </c>
      <c r="G200" s="9" t="s">
        <v>9</v>
      </c>
      <c r="H200" s="9">
        <v>263</v>
      </c>
      <c r="I200" s="9">
        <v>2718</v>
      </c>
      <c r="J200" s="29">
        <f t="shared" si="3"/>
        <v>2455</v>
      </c>
      <c r="K200" s="9"/>
    </row>
    <row r="201" spans="1:11" x14ac:dyDescent="0.25">
      <c r="A201" s="32">
        <v>248</v>
      </c>
      <c r="B201" s="32" t="s">
        <v>158</v>
      </c>
      <c r="C201" s="32" t="s">
        <v>397</v>
      </c>
      <c r="D201" s="9" t="s">
        <v>6</v>
      </c>
      <c r="E201" s="9" t="s">
        <v>31</v>
      </c>
      <c r="F201" s="9" t="s">
        <v>398</v>
      </c>
      <c r="G201" s="9" t="s">
        <v>9</v>
      </c>
      <c r="H201" s="9">
        <v>57</v>
      </c>
      <c r="I201" s="9">
        <v>68</v>
      </c>
      <c r="J201" s="29">
        <f t="shared" si="3"/>
        <v>11</v>
      </c>
      <c r="K201" s="9"/>
    </row>
    <row r="202" spans="1:11" x14ac:dyDescent="0.25">
      <c r="A202" s="32">
        <v>249</v>
      </c>
      <c r="B202" s="32" t="s">
        <v>158</v>
      </c>
      <c r="C202" s="32" t="s">
        <v>399</v>
      </c>
      <c r="D202" s="9" t="s">
        <v>6</v>
      </c>
      <c r="E202" s="9" t="s">
        <v>31</v>
      </c>
      <c r="F202" s="9" t="s">
        <v>398</v>
      </c>
      <c r="G202" s="9" t="s">
        <v>9</v>
      </c>
      <c r="H202" s="9">
        <v>0</v>
      </c>
      <c r="I202" s="9">
        <v>0</v>
      </c>
      <c r="J202" s="29">
        <f t="shared" si="3"/>
        <v>0</v>
      </c>
      <c r="K202" s="9"/>
    </row>
    <row r="203" spans="1:11" x14ac:dyDescent="0.25">
      <c r="A203" s="32">
        <v>250</v>
      </c>
      <c r="B203" s="32" t="s">
        <v>144</v>
      </c>
      <c r="C203" s="32" t="s">
        <v>400</v>
      </c>
      <c r="D203" s="9" t="s">
        <v>6</v>
      </c>
      <c r="E203" s="9" t="s">
        <v>220</v>
      </c>
      <c r="F203" s="9" t="s">
        <v>387</v>
      </c>
      <c r="G203" s="9" t="s">
        <v>9</v>
      </c>
      <c r="H203" s="9">
        <v>46219</v>
      </c>
      <c r="I203" s="9">
        <v>34590</v>
      </c>
      <c r="J203" s="29">
        <f t="shared" si="3"/>
        <v>-11629</v>
      </c>
      <c r="K203" s="9"/>
    </row>
    <row r="204" spans="1:11" x14ac:dyDescent="0.25">
      <c r="A204" s="32">
        <v>251</v>
      </c>
      <c r="B204" s="32" t="s">
        <v>401</v>
      </c>
      <c r="C204" s="32" t="s">
        <v>402</v>
      </c>
      <c r="D204" s="9" t="s">
        <v>6</v>
      </c>
      <c r="E204" s="9" t="s">
        <v>100</v>
      </c>
      <c r="F204" s="9" t="s">
        <v>403</v>
      </c>
      <c r="G204" s="9" t="s">
        <v>9</v>
      </c>
      <c r="H204" s="9">
        <v>0</v>
      </c>
      <c r="I204" s="9">
        <v>0</v>
      </c>
      <c r="J204" s="29">
        <f t="shared" si="3"/>
        <v>0</v>
      </c>
      <c r="K204" s="9"/>
    </row>
    <row r="205" spans="1:11" x14ac:dyDescent="0.25">
      <c r="A205" s="32">
        <v>252</v>
      </c>
      <c r="B205" s="32" t="s">
        <v>158</v>
      </c>
      <c r="C205" s="32" t="s">
        <v>404</v>
      </c>
      <c r="D205" s="9" t="s">
        <v>6</v>
      </c>
      <c r="E205" s="9" t="s">
        <v>62</v>
      </c>
      <c r="F205" s="9" t="s">
        <v>405</v>
      </c>
      <c r="G205" s="9" t="s">
        <v>9</v>
      </c>
      <c r="H205" s="9">
        <v>455</v>
      </c>
      <c r="I205" s="9">
        <v>518</v>
      </c>
      <c r="J205" s="29">
        <f t="shared" si="3"/>
        <v>63</v>
      </c>
      <c r="K205" s="9"/>
    </row>
    <row r="206" spans="1:11" x14ac:dyDescent="0.25">
      <c r="A206" s="32">
        <v>253</v>
      </c>
      <c r="B206" s="32" t="s">
        <v>144</v>
      </c>
      <c r="C206" s="32" t="s">
        <v>406</v>
      </c>
      <c r="D206" s="9" t="s">
        <v>6</v>
      </c>
      <c r="E206" s="9" t="s">
        <v>14</v>
      </c>
      <c r="F206" s="9" t="s">
        <v>407</v>
      </c>
      <c r="G206" s="9" t="s">
        <v>9</v>
      </c>
      <c r="H206" s="9">
        <v>0</v>
      </c>
      <c r="I206" s="9">
        <v>0</v>
      </c>
      <c r="J206" s="29">
        <f t="shared" si="3"/>
        <v>0</v>
      </c>
      <c r="K206" s="9"/>
    </row>
    <row r="207" spans="1:11" x14ac:dyDescent="0.25">
      <c r="A207" s="32">
        <v>254</v>
      </c>
      <c r="B207" s="32" t="s">
        <v>408</v>
      </c>
      <c r="C207" s="32" t="s">
        <v>409</v>
      </c>
      <c r="D207" s="9" t="s">
        <v>6</v>
      </c>
      <c r="E207" s="9" t="s">
        <v>84</v>
      </c>
      <c r="F207" s="9" t="s">
        <v>410</v>
      </c>
      <c r="G207" s="9" t="s">
        <v>9</v>
      </c>
      <c r="H207" s="9">
        <v>0</v>
      </c>
      <c r="I207" s="9">
        <v>0</v>
      </c>
      <c r="J207" s="29">
        <f t="shared" si="3"/>
        <v>0</v>
      </c>
      <c r="K207" s="9"/>
    </row>
    <row r="208" spans="1:11" x14ac:dyDescent="0.25">
      <c r="A208" s="32">
        <v>255</v>
      </c>
      <c r="B208" s="32" t="s">
        <v>401</v>
      </c>
      <c r="C208" s="32" t="s">
        <v>411</v>
      </c>
      <c r="D208" s="9" t="s">
        <v>6</v>
      </c>
      <c r="E208" s="9" t="s">
        <v>100</v>
      </c>
      <c r="F208" s="9" t="s">
        <v>403</v>
      </c>
      <c r="G208" s="9" t="s">
        <v>9</v>
      </c>
      <c r="H208" s="9">
        <v>0</v>
      </c>
      <c r="I208" s="9">
        <v>6852</v>
      </c>
      <c r="J208" s="29">
        <f t="shared" si="3"/>
        <v>6852</v>
      </c>
      <c r="K208" s="9"/>
    </row>
    <row r="209" spans="1:11" x14ac:dyDescent="0.25">
      <c r="A209" s="32">
        <v>256</v>
      </c>
      <c r="B209" s="32" t="s">
        <v>144</v>
      </c>
      <c r="C209" s="32" t="s">
        <v>412</v>
      </c>
      <c r="D209" s="9" t="s">
        <v>6</v>
      </c>
      <c r="E209" s="9" t="s">
        <v>92</v>
      </c>
      <c r="F209" s="9" t="s">
        <v>265</v>
      </c>
      <c r="G209" s="9" t="s">
        <v>9</v>
      </c>
      <c r="H209" s="9">
        <v>9</v>
      </c>
      <c r="I209" s="9">
        <v>11826</v>
      </c>
      <c r="J209" s="29">
        <f t="shared" si="3"/>
        <v>11817</v>
      </c>
      <c r="K209" s="9"/>
    </row>
    <row r="210" spans="1:11" x14ac:dyDescent="0.25">
      <c r="A210" s="32">
        <v>258</v>
      </c>
      <c r="B210" s="32" t="s">
        <v>144</v>
      </c>
      <c r="C210" s="32" t="s">
        <v>413</v>
      </c>
      <c r="D210" s="9" t="s">
        <v>6</v>
      </c>
      <c r="E210" s="9" t="s">
        <v>92</v>
      </c>
      <c r="F210" s="9" t="s">
        <v>265</v>
      </c>
      <c r="G210" s="9" t="s">
        <v>9</v>
      </c>
      <c r="H210" s="9">
        <v>6012</v>
      </c>
      <c r="I210" s="9">
        <v>92</v>
      </c>
      <c r="J210" s="29">
        <f t="shared" si="3"/>
        <v>-5920</v>
      </c>
      <c r="K210" s="9"/>
    </row>
    <row r="211" spans="1:11" x14ac:dyDescent="0.25">
      <c r="A211" s="32">
        <v>259</v>
      </c>
      <c r="B211" s="32" t="s">
        <v>371</v>
      </c>
      <c r="C211" s="32" t="s">
        <v>414</v>
      </c>
      <c r="D211" s="9" t="s">
        <v>6</v>
      </c>
      <c r="E211" s="9" t="s">
        <v>84</v>
      </c>
      <c r="F211" s="9" t="s">
        <v>415</v>
      </c>
      <c r="G211" s="9" t="s">
        <v>9</v>
      </c>
      <c r="H211" s="9">
        <v>319</v>
      </c>
      <c r="I211" s="9">
        <v>2685</v>
      </c>
      <c r="J211" s="29">
        <f t="shared" si="3"/>
        <v>2366</v>
      </c>
      <c r="K211" s="9"/>
    </row>
    <row r="212" spans="1:11" x14ac:dyDescent="0.25">
      <c r="A212" s="32">
        <v>260</v>
      </c>
      <c r="B212" s="32" t="s">
        <v>408</v>
      </c>
      <c r="C212" s="32" t="s">
        <v>416</v>
      </c>
      <c r="D212" s="9" t="s">
        <v>6</v>
      </c>
      <c r="E212" s="9" t="s">
        <v>84</v>
      </c>
      <c r="F212" s="9" t="s">
        <v>410</v>
      </c>
      <c r="G212" s="9" t="s">
        <v>9</v>
      </c>
      <c r="H212" s="9">
        <v>0</v>
      </c>
      <c r="I212" s="9">
        <v>0</v>
      </c>
      <c r="J212" s="29">
        <f t="shared" si="3"/>
        <v>0</v>
      </c>
      <c r="K212" s="9"/>
    </row>
    <row r="213" spans="1:11" x14ac:dyDescent="0.25">
      <c r="A213" s="32">
        <v>261</v>
      </c>
      <c r="B213" s="32" t="s">
        <v>408</v>
      </c>
      <c r="C213" s="32" t="s">
        <v>417</v>
      </c>
      <c r="D213" s="9" t="s">
        <v>6</v>
      </c>
      <c r="E213" s="9" t="s">
        <v>84</v>
      </c>
      <c r="F213" s="9" t="s">
        <v>410</v>
      </c>
      <c r="G213" s="9" t="s">
        <v>9</v>
      </c>
      <c r="H213" s="9">
        <v>0</v>
      </c>
      <c r="I213" s="9">
        <v>0</v>
      </c>
      <c r="J213" s="29">
        <f t="shared" si="3"/>
        <v>0</v>
      </c>
      <c r="K213" s="9"/>
    </row>
    <row r="214" spans="1:11" x14ac:dyDescent="0.25">
      <c r="A214" s="32">
        <v>262</v>
      </c>
      <c r="B214" s="32" t="s">
        <v>144</v>
      </c>
      <c r="C214" s="32" t="s">
        <v>418</v>
      </c>
      <c r="D214" s="9" t="s">
        <v>6</v>
      </c>
      <c r="E214" s="9" t="s">
        <v>92</v>
      </c>
      <c r="F214" s="9" t="s">
        <v>265</v>
      </c>
      <c r="G214" s="9" t="s">
        <v>9</v>
      </c>
      <c r="H214" s="9">
        <v>2658</v>
      </c>
      <c r="I214" s="9">
        <v>339</v>
      </c>
      <c r="J214" s="29">
        <f t="shared" si="3"/>
        <v>-2319</v>
      </c>
      <c r="K214" s="9"/>
    </row>
    <row r="215" spans="1:11" x14ac:dyDescent="0.25">
      <c r="A215" s="32">
        <v>263</v>
      </c>
      <c r="B215" s="32" t="s">
        <v>419</v>
      </c>
      <c r="C215" s="32" t="s">
        <v>420</v>
      </c>
      <c r="D215" s="9" t="s">
        <v>6</v>
      </c>
      <c r="E215" s="9" t="s">
        <v>205</v>
      </c>
      <c r="F215" s="9" t="s">
        <v>421</v>
      </c>
      <c r="G215" s="9" t="s">
        <v>9</v>
      </c>
      <c r="H215" s="9">
        <v>23147</v>
      </c>
      <c r="I215" s="9">
        <v>5408</v>
      </c>
      <c r="J215" s="29">
        <f t="shared" si="3"/>
        <v>-17739</v>
      </c>
      <c r="K215" s="9"/>
    </row>
    <row r="216" spans="1:11" x14ac:dyDescent="0.25">
      <c r="A216" s="32">
        <v>264</v>
      </c>
      <c r="B216" s="32" t="s">
        <v>371</v>
      </c>
      <c r="C216" s="32" t="s">
        <v>422</v>
      </c>
      <c r="D216" s="9" t="s">
        <v>6</v>
      </c>
      <c r="E216" s="9" t="s">
        <v>50</v>
      </c>
      <c r="F216" s="9" t="s">
        <v>423</v>
      </c>
      <c r="G216" s="9" t="s">
        <v>9</v>
      </c>
      <c r="H216" s="9">
        <v>533</v>
      </c>
      <c r="I216" s="9">
        <v>2148</v>
      </c>
      <c r="J216" s="29">
        <f t="shared" si="3"/>
        <v>1615</v>
      </c>
      <c r="K216" s="9"/>
    </row>
    <row r="217" spans="1:11" x14ac:dyDescent="0.25">
      <c r="A217" s="32">
        <v>266</v>
      </c>
      <c r="B217" s="32" t="s">
        <v>144</v>
      </c>
      <c r="C217" s="32" t="s">
        <v>424</v>
      </c>
      <c r="D217" s="9" t="s">
        <v>6</v>
      </c>
      <c r="E217" s="9" t="s">
        <v>122</v>
      </c>
      <c r="F217" s="9" t="s">
        <v>377</v>
      </c>
      <c r="G217" s="9" t="s">
        <v>9</v>
      </c>
      <c r="H217" s="9">
        <v>254417</v>
      </c>
      <c r="I217" s="9">
        <v>116090</v>
      </c>
      <c r="J217" s="29">
        <f t="shared" si="3"/>
        <v>-138327</v>
      </c>
      <c r="K217" s="9"/>
    </row>
    <row r="218" spans="1:11" x14ac:dyDescent="0.25">
      <c r="A218" s="32">
        <v>268</v>
      </c>
      <c r="B218" s="32" t="s">
        <v>144</v>
      </c>
      <c r="C218" s="32" t="s">
        <v>425</v>
      </c>
      <c r="D218" s="9" t="s">
        <v>6</v>
      </c>
      <c r="E218" s="9" t="s">
        <v>122</v>
      </c>
      <c r="F218" s="9" t="s">
        <v>377</v>
      </c>
      <c r="G218" s="9" t="s">
        <v>9</v>
      </c>
      <c r="H218" s="9">
        <v>82</v>
      </c>
      <c r="I218" s="9">
        <v>218</v>
      </c>
      <c r="J218" s="29">
        <f t="shared" si="3"/>
        <v>136</v>
      </c>
      <c r="K218" s="9"/>
    </row>
    <row r="219" spans="1:11" x14ac:dyDescent="0.25">
      <c r="A219" s="32">
        <v>269</v>
      </c>
      <c r="B219" s="32" t="s">
        <v>1166</v>
      </c>
      <c r="C219" s="32" t="s">
        <v>426</v>
      </c>
      <c r="D219" s="9" t="s">
        <v>6</v>
      </c>
      <c r="E219" s="9" t="s">
        <v>46</v>
      </c>
      <c r="F219" s="9" t="s">
        <v>427</v>
      </c>
      <c r="G219" s="9" t="s">
        <v>9</v>
      </c>
      <c r="H219" s="9">
        <v>7130</v>
      </c>
      <c r="I219" s="9">
        <v>1434</v>
      </c>
      <c r="J219" s="29">
        <f t="shared" si="3"/>
        <v>-5696</v>
      </c>
      <c r="K219" s="9"/>
    </row>
    <row r="220" spans="1:11" x14ac:dyDescent="0.25">
      <c r="A220" s="32">
        <v>271</v>
      </c>
      <c r="B220" s="32" t="s">
        <v>428</v>
      </c>
      <c r="C220" s="32" t="s">
        <v>429</v>
      </c>
      <c r="D220" s="9" t="s">
        <v>6</v>
      </c>
      <c r="E220" s="9" t="s">
        <v>14</v>
      </c>
      <c r="F220" s="9" t="s">
        <v>430</v>
      </c>
      <c r="G220" s="9" t="s">
        <v>9</v>
      </c>
      <c r="H220" s="9">
        <v>1248</v>
      </c>
      <c r="I220" s="9">
        <v>6173</v>
      </c>
      <c r="J220" s="29">
        <f t="shared" si="3"/>
        <v>4925</v>
      </c>
      <c r="K220" s="9"/>
    </row>
    <row r="221" spans="1:11" x14ac:dyDescent="0.25">
      <c r="A221" s="32">
        <v>272</v>
      </c>
      <c r="B221" s="32" t="s">
        <v>428</v>
      </c>
      <c r="C221" s="32" t="s">
        <v>431</v>
      </c>
      <c r="D221" s="9" t="s">
        <v>6</v>
      </c>
      <c r="E221" s="9" t="s">
        <v>14</v>
      </c>
      <c r="F221" s="9" t="s">
        <v>432</v>
      </c>
      <c r="G221" s="9" t="s">
        <v>9</v>
      </c>
      <c r="H221" s="9">
        <v>81</v>
      </c>
      <c r="I221" s="9">
        <v>0</v>
      </c>
      <c r="J221" s="29">
        <f t="shared" si="3"/>
        <v>-81</v>
      </c>
      <c r="K221" s="9"/>
    </row>
    <row r="222" spans="1:11" x14ac:dyDescent="0.25">
      <c r="A222" s="32">
        <v>273</v>
      </c>
      <c r="B222" s="32" t="s">
        <v>428</v>
      </c>
      <c r="C222" s="32" t="s">
        <v>433</v>
      </c>
      <c r="D222" s="9" t="s">
        <v>6</v>
      </c>
      <c r="E222" s="9" t="s">
        <v>14</v>
      </c>
      <c r="F222" s="9" t="s">
        <v>357</v>
      </c>
      <c r="G222" s="9" t="s">
        <v>9</v>
      </c>
      <c r="H222" s="9">
        <v>5</v>
      </c>
      <c r="I222" s="9">
        <v>29</v>
      </c>
      <c r="J222" s="29">
        <f t="shared" si="3"/>
        <v>24</v>
      </c>
      <c r="K222" s="9"/>
    </row>
    <row r="223" spans="1:11" x14ac:dyDescent="0.25">
      <c r="A223" s="32">
        <v>274</v>
      </c>
      <c r="B223" s="32" t="s">
        <v>428</v>
      </c>
      <c r="C223" s="32" t="s">
        <v>434</v>
      </c>
      <c r="D223" s="9" t="s">
        <v>6</v>
      </c>
      <c r="E223" s="9" t="s">
        <v>14</v>
      </c>
      <c r="F223" s="9" t="s">
        <v>432</v>
      </c>
      <c r="G223" s="9" t="s">
        <v>9</v>
      </c>
      <c r="H223" s="9">
        <v>81009</v>
      </c>
      <c r="I223" s="9">
        <v>96112</v>
      </c>
      <c r="J223" s="29">
        <f t="shared" si="3"/>
        <v>15103</v>
      </c>
      <c r="K223" s="9"/>
    </row>
    <row r="224" spans="1:11" x14ac:dyDescent="0.25">
      <c r="A224" s="32">
        <v>275</v>
      </c>
      <c r="B224" s="32" t="s">
        <v>435</v>
      </c>
      <c r="C224" s="32" t="s">
        <v>436</v>
      </c>
      <c r="D224" s="9" t="s">
        <v>6</v>
      </c>
      <c r="E224" s="9" t="s">
        <v>28</v>
      </c>
      <c r="F224" s="9" t="s">
        <v>437</v>
      </c>
      <c r="G224" s="9" t="s">
        <v>9</v>
      </c>
      <c r="H224" s="9">
        <v>107</v>
      </c>
      <c r="I224" s="9">
        <v>5960</v>
      </c>
      <c r="J224" s="29">
        <f t="shared" si="3"/>
        <v>5853</v>
      </c>
      <c r="K224" s="9"/>
    </row>
    <row r="225" spans="1:11" x14ac:dyDescent="0.25">
      <c r="A225" s="32">
        <v>276</v>
      </c>
      <c r="B225" s="32" t="s">
        <v>428</v>
      </c>
      <c r="C225" s="32" t="s">
        <v>438</v>
      </c>
      <c r="D225" s="9" t="s">
        <v>6</v>
      </c>
      <c r="E225" s="9" t="s">
        <v>14</v>
      </c>
      <c r="F225" s="9" t="s">
        <v>357</v>
      </c>
      <c r="G225" s="9" t="s">
        <v>9</v>
      </c>
      <c r="H225" s="9">
        <v>5</v>
      </c>
      <c r="I225" s="9">
        <v>1033</v>
      </c>
      <c r="J225" s="29">
        <f t="shared" si="3"/>
        <v>1028</v>
      </c>
      <c r="K225" s="9"/>
    </row>
    <row r="226" spans="1:11" x14ac:dyDescent="0.25">
      <c r="A226" s="32">
        <v>277</v>
      </c>
      <c r="B226" s="32" t="s">
        <v>439</v>
      </c>
      <c r="C226" s="32" t="s">
        <v>440</v>
      </c>
      <c r="D226" s="9" t="s">
        <v>6</v>
      </c>
      <c r="E226" s="9" t="s">
        <v>84</v>
      </c>
      <c r="F226" s="9" t="s">
        <v>173</v>
      </c>
      <c r="G226" s="9" t="s">
        <v>9</v>
      </c>
      <c r="H226" s="9">
        <v>1265</v>
      </c>
      <c r="I226" s="9">
        <v>583</v>
      </c>
      <c r="J226" s="29">
        <f t="shared" si="3"/>
        <v>-682</v>
      </c>
      <c r="K226" s="9"/>
    </row>
    <row r="227" spans="1:11" x14ac:dyDescent="0.25">
      <c r="A227" s="32">
        <v>278</v>
      </c>
      <c r="B227" s="32" t="s">
        <v>441</v>
      </c>
      <c r="C227" s="32" t="s">
        <v>442</v>
      </c>
      <c r="D227" s="9" t="s">
        <v>6</v>
      </c>
      <c r="E227" s="9" t="s">
        <v>75</v>
      </c>
      <c r="F227" s="9" t="s">
        <v>443</v>
      </c>
      <c r="G227" s="9" t="s">
        <v>9</v>
      </c>
      <c r="H227" s="9">
        <v>25085</v>
      </c>
      <c r="I227" s="9">
        <v>7938</v>
      </c>
      <c r="J227" s="29">
        <f t="shared" si="3"/>
        <v>-17147</v>
      </c>
      <c r="K227" s="9"/>
    </row>
    <row r="228" spans="1:11" x14ac:dyDescent="0.25">
      <c r="A228" s="32">
        <v>279</v>
      </c>
      <c r="B228" s="32" t="s">
        <v>236</v>
      </c>
      <c r="C228" s="32" t="s">
        <v>444</v>
      </c>
      <c r="D228" s="9" t="s">
        <v>6</v>
      </c>
      <c r="E228" s="9" t="s">
        <v>122</v>
      </c>
      <c r="F228" s="9" t="s">
        <v>445</v>
      </c>
      <c r="G228" s="9" t="s">
        <v>9</v>
      </c>
      <c r="H228" s="9">
        <v>279915</v>
      </c>
      <c r="I228" s="9">
        <v>52078</v>
      </c>
      <c r="J228" s="29">
        <f t="shared" si="3"/>
        <v>-227837</v>
      </c>
      <c r="K228" s="9"/>
    </row>
    <row r="229" spans="1:11" x14ac:dyDescent="0.25">
      <c r="A229" s="32">
        <v>280</v>
      </c>
      <c r="B229" s="32" t="s">
        <v>236</v>
      </c>
      <c r="C229" s="32" t="s">
        <v>234</v>
      </c>
      <c r="D229" s="9" t="s">
        <v>6</v>
      </c>
      <c r="E229" s="9" t="s">
        <v>122</v>
      </c>
      <c r="F229" s="9" t="s">
        <v>445</v>
      </c>
      <c r="G229" s="9" t="s">
        <v>9</v>
      </c>
      <c r="H229" s="9">
        <v>9492</v>
      </c>
      <c r="I229" s="9">
        <v>8684</v>
      </c>
      <c r="J229" s="29">
        <f t="shared" si="3"/>
        <v>-808</v>
      </c>
      <c r="K229" s="9"/>
    </row>
    <row r="230" spans="1:11" x14ac:dyDescent="0.25">
      <c r="A230" s="32">
        <v>281</v>
      </c>
      <c r="B230" s="32" t="s">
        <v>236</v>
      </c>
      <c r="C230" s="32" t="s">
        <v>446</v>
      </c>
      <c r="D230" s="9" t="s">
        <v>6</v>
      </c>
      <c r="E230" s="9" t="s">
        <v>122</v>
      </c>
      <c r="F230" s="9" t="s">
        <v>445</v>
      </c>
      <c r="G230" s="9" t="s">
        <v>9</v>
      </c>
      <c r="H230" s="9">
        <v>0</v>
      </c>
      <c r="I230" s="9">
        <v>142</v>
      </c>
      <c r="J230" s="29">
        <f t="shared" si="3"/>
        <v>142</v>
      </c>
      <c r="K230" s="9"/>
    </row>
    <row r="231" spans="1:11" x14ac:dyDescent="0.25">
      <c r="A231" s="32">
        <v>282</v>
      </c>
      <c r="B231" s="32" t="s">
        <v>236</v>
      </c>
      <c r="C231" s="32" t="s">
        <v>447</v>
      </c>
      <c r="D231" s="9" t="s">
        <v>6</v>
      </c>
      <c r="E231" s="9" t="s">
        <v>122</v>
      </c>
      <c r="F231" s="9" t="s">
        <v>445</v>
      </c>
      <c r="G231" s="9" t="s">
        <v>9</v>
      </c>
      <c r="H231" s="9">
        <v>67</v>
      </c>
      <c r="I231" s="9">
        <v>35</v>
      </c>
      <c r="J231" s="29">
        <f t="shared" si="3"/>
        <v>-32</v>
      </c>
      <c r="K231" s="9"/>
    </row>
    <row r="232" spans="1:11" x14ac:dyDescent="0.25">
      <c r="A232" s="32">
        <v>283</v>
      </c>
      <c r="B232" s="32" t="s">
        <v>236</v>
      </c>
      <c r="C232" s="32" t="s">
        <v>1114</v>
      </c>
      <c r="D232" s="9" t="s">
        <v>6</v>
      </c>
      <c r="E232" s="9" t="s">
        <v>122</v>
      </c>
      <c r="F232" s="9" t="s">
        <v>445</v>
      </c>
      <c r="G232" s="9" t="s">
        <v>9</v>
      </c>
      <c r="H232" s="9">
        <v>0</v>
      </c>
      <c r="I232" s="9">
        <v>1792</v>
      </c>
      <c r="J232" s="29">
        <f t="shared" si="3"/>
        <v>1792</v>
      </c>
      <c r="K232" s="9"/>
    </row>
    <row r="233" spans="1:11" x14ac:dyDescent="0.25">
      <c r="A233" s="32">
        <v>284</v>
      </c>
      <c r="B233" s="32" t="s">
        <v>236</v>
      </c>
      <c r="C233" s="32" t="s">
        <v>448</v>
      </c>
      <c r="D233" s="9" t="s">
        <v>6</v>
      </c>
      <c r="E233" s="9" t="s">
        <v>122</v>
      </c>
      <c r="F233" s="9" t="s">
        <v>445</v>
      </c>
      <c r="G233" s="9" t="s">
        <v>9</v>
      </c>
      <c r="H233" s="9">
        <v>0</v>
      </c>
      <c r="I233" s="9">
        <v>134</v>
      </c>
      <c r="J233" s="29">
        <f t="shared" si="3"/>
        <v>134</v>
      </c>
      <c r="K233" s="9"/>
    </row>
    <row r="234" spans="1:11" x14ac:dyDescent="0.25">
      <c r="A234" s="32">
        <v>285</v>
      </c>
      <c r="B234" s="32" t="s">
        <v>236</v>
      </c>
      <c r="C234" s="32" t="s">
        <v>449</v>
      </c>
      <c r="D234" s="9" t="s">
        <v>6</v>
      </c>
      <c r="E234" s="9" t="s">
        <v>122</v>
      </c>
      <c r="F234" s="9" t="s">
        <v>445</v>
      </c>
      <c r="G234" s="9" t="s">
        <v>9</v>
      </c>
      <c r="H234" s="9">
        <v>42</v>
      </c>
      <c r="I234" s="9">
        <v>0</v>
      </c>
      <c r="J234" s="29">
        <f t="shared" si="3"/>
        <v>-42</v>
      </c>
      <c r="K234" s="9"/>
    </row>
    <row r="235" spans="1:11" x14ac:dyDescent="0.25">
      <c r="A235" s="32">
        <v>286</v>
      </c>
      <c r="B235" s="32" t="s">
        <v>450</v>
      </c>
      <c r="C235" s="32" t="s">
        <v>451</v>
      </c>
      <c r="D235" s="9" t="s">
        <v>6</v>
      </c>
      <c r="E235" s="9" t="s">
        <v>205</v>
      </c>
      <c r="F235" s="9" t="s">
        <v>452</v>
      </c>
      <c r="G235" s="9" t="s">
        <v>9</v>
      </c>
      <c r="H235" s="9">
        <v>92</v>
      </c>
      <c r="I235" s="9">
        <v>4776</v>
      </c>
      <c r="J235" s="29">
        <f t="shared" si="3"/>
        <v>4684</v>
      </c>
      <c r="K235" s="9"/>
    </row>
    <row r="236" spans="1:11" x14ac:dyDescent="0.25">
      <c r="A236" s="32">
        <v>287</v>
      </c>
      <c r="B236" s="32" t="s">
        <v>450</v>
      </c>
      <c r="C236" s="32" t="s">
        <v>453</v>
      </c>
      <c r="D236" s="9" t="s">
        <v>6</v>
      </c>
      <c r="E236" s="9" t="s">
        <v>205</v>
      </c>
      <c r="F236" s="9" t="s">
        <v>452</v>
      </c>
      <c r="G236" s="9" t="s">
        <v>9</v>
      </c>
      <c r="H236" s="9">
        <v>0</v>
      </c>
      <c r="I236" s="9">
        <v>1</v>
      </c>
      <c r="J236" s="29">
        <f t="shared" si="3"/>
        <v>1</v>
      </c>
      <c r="K236" s="9"/>
    </row>
    <row r="237" spans="1:11" x14ac:dyDescent="0.25">
      <c r="A237" s="32">
        <v>288</v>
      </c>
      <c r="B237" s="32" t="s">
        <v>454</v>
      </c>
      <c r="C237" s="32" t="s">
        <v>455</v>
      </c>
      <c r="D237" s="9" t="s">
        <v>6</v>
      </c>
      <c r="E237" s="9" t="s">
        <v>84</v>
      </c>
      <c r="F237" s="9" t="s">
        <v>380</v>
      </c>
      <c r="G237" s="9" t="s">
        <v>9</v>
      </c>
      <c r="H237" s="9">
        <v>93</v>
      </c>
      <c r="I237" s="9">
        <v>1194</v>
      </c>
      <c r="J237" s="29">
        <f t="shared" si="3"/>
        <v>1101</v>
      </c>
      <c r="K237" s="9"/>
    </row>
    <row r="238" spans="1:11" x14ac:dyDescent="0.25">
      <c r="A238" s="32">
        <v>289</v>
      </c>
      <c r="B238" s="32" t="s">
        <v>454</v>
      </c>
      <c r="C238" s="32" t="s">
        <v>456</v>
      </c>
      <c r="D238" s="9" t="s">
        <v>6</v>
      </c>
      <c r="E238" s="9" t="s">
        <v>84</v>
      </c>
      <c r="F238" s="9" t="s">
        <v>380</v>
      </c>
      <c r="G238" s="9" t="s">
        <v>9</v>
      </c>
      <c r="H238" s="9">
        <v>0</v>
      </c>
      <c r="I238" s="9">
        <v>4838</v>
      </c>
      <c r="J238" s="29">
        <f t="shared" si="3"/>
        <v>4838</v>
      </c>
      <c r="K238" s="9"/>
    </row>
    <row r="239" spans="1:11" x14ac:dyDescent="0.25">
      <c r="A239" s="32">
        <v>290</v>
      </c>
      <c r="B239" s="32" t="s">
        <v>454</v>
      </c>
      <c r="C239" s="32" t="s">
        <v>457</v>
      </c>
      <c r="D239" s="9" t="s">
        <v>6</v>
      </c>
      <c r="E239" s="9" t="s">
        <v>84</v>
      </c>
      <c r="F239" s="9" t="s">
        <v>380</v>
      </c>
      <c r="G239" s="9" t="s">
        <v>9</v>
      </c>
      <c r="H239" s="9">
        <v>24</v>
      </c>
      <c r="I239" s="9">
        <v>10920</v>
      </c>
      <c r="J239" s="29">
        <f t="shared" si="3"/>
        <v>10896</v>
      </c>
      <c r="K239" s="9"/>
    </row>
    <row r="240" spans="1:11" x14ac:dyDescent="0.25">
      <c r="A240" s="32">
        <v>291</v>
      </c>
      <c r="B240" s="32" t="s">
        <v>458</v>
      </c>
      <c r="C240" s="32" t="s">
        <v>459</v>
      </c>
      <c r="D240" s="9" t="s">
        <v>6</v>
      </c>
      <c r="E240" s="9" t="s">
        <v>84</v>
      </c>
      <c r="F240" s="9" t="s">
        <v>460</v>
      </c>
      <c r="G240" s="9" t="s">
        <v>9</v>
      </c>
      <c r="H240" s="9">
        <v>0</v>
      </c>
      <c r="I240" s="9">
        <v>8</v>
      </c>
      <c r="J240" s="29">
        <f t="shared" si="3"/>
        <v>8</v>
      </c>
      <c r="K240" s="9"/>
    </row>
    <row r="241" spans="1:11" x14ac:dyDescent="0.25">
      <c r="A241" s="32">
        <v>292</v>
      </c>
      <c r="B241" s="32" t="s">
        <v>458</v>
      </c>
      <c r="C241" s="32" t="s">
        <v>461</v>
      </c>
      <c r="D241" s="9" t="s">
        <v>6</v>
      </c>
      <c r="E241" s="9" t="s">
        <v>84</v>
      </c>
      <c r="F241" s="9" t="s">
        <v>460</v>
      </c>
      <c r="G241" s="9" t="s">
        <v>9</v>
      </c>
      <c r="H241" s="9">
        <v>0</v>
      </c>
      <c r="I241" s="9">
        <v>3698</v>
      </c>
      <c r="J241" s="29">
        <f t="shared" si="3"/>
        <v>3698</v>
      </c>
      <c r="K241" s="9"/>
    </row>
    <row r="242" spans="1:11" x14ac:dyDescent="0.25">
      <c r="A242" s="32">
        <v>293</v>
      </c>
      <c r="B242" s="32" t="s">
        <v>326</v>
      </c>
      <c r="C242" s="32" t="s">
        <v>462</v>
      </c>
      <c r="D242" s="9" t="s">
        <v>6</v>
      </c>
      <c r="E242" s="9" t="s">
        <v>50</v>
      </c>
      <c r="F242" s="9" t="s">
        <v>327</v>
      </c>
      <c r="G242" s="9" t="s">
        <v>9</v>
      </c>
      <c r="H242" s="9">
        <v>0</v>
      </c>
      <c r="I242" s="9">
        <v>216</v>
      </c>
      <c r="J242" s="29">
        <f t="shared" si="3"/>
        <v>216</v>
      </c>
      <c r="K242" s="9"/>
    </row>
    <row r="243" spans="1:11" x14ac:dyDescent="0.25">
      <c r="A243" s="32">
        <v>295</v>
      </c>
      <c r="B243" s="32" t="s">
        <v>326</v>
      </c>
      <c r="C243" s="32" t="s">
        <v>463</v>
      </c>
      <c r="D243" s="9" t="s">
        <v>6</v>
      </c>
      <c r="E243" s="9" t="s">
        <v>50</v>
      </c>
      <c r="F243" s="9" t="s">
        <v>327</v>
      </c>
      <c r="G243" s="9" t="s">
        <v>9</v>
      </c>
      <c r="H243" s="9">
        <v>0</v>
      </c>
      <c r="I243" s="9">
        <v>0</v>
      </c>
      <c r="J243" s="29">
        <f t="shared" si="3"/>
        <v>0</v>
      </c>
      <c r="K243" s="9"/>
    </row>
    <row r="244" spans="1:11" x14ac:dyDescent="0.25">
      <c r="A244" s="32">
        <v>296</v>
      </c>
      <c r="B244" s="32" t="s">
        <v>326</v>
      </c>
      <c r="C244" s="32" t="s">
        <v>464</v>
      </c>
      <c r="D244" s="9" t="s">
        <v>6</v>
      </c>
      <c r="E244" s="9" t="s">
        <v>50</v>
      </c>
      <c r="F244" s="9" t="s">
        <v>327</v>
      </c>
      <c r="G244" s="9" t="s">
        <v>9</v>
      </c>
      <c r="H244" s="9">
        <v>2535</v>
      </c>
      <c r="I244" s="9">
        <v>6345</v>
      </c>
      <c r="J244" s="29">
        <f t="shared" si="3"/>
        <v>3810</v>
      </c>
      <c r="K244" s="9"/>
    </row>
    <row r="245" spans="1:11" x14ac:dyDescent="0.25">
      <c r="A245" s="32">
        <v>297</v>
      </c>
      <c r="B245" s="32" t="s">
        <v>465</v>
      </c>
      <c r="C245" s="32" t="s">
        <v>466</v>
      </c>
      <c r="D245" s="9" t="s">
        <v>6</v>
      </c>
      <c r="E245" s="9" t="s">
        <v>7</v>
      </c>
      <c r="F245" s="9" t="s">
        <v>396</v>
      </c>
      <c r="G245" s="9" t="s">
        <v>9</v>
      </c>
      <c r="H245" s="9">
        <v>1040</v>
      </c>
      <c r="I245" s="9">
        <v>3050</v>
      </c>
      <c r="J245" s="29">
        <f t="shared" si="3"/>
        <v>2010</v>
      </c>
      <c r="K245" s="9"/>
    </row>
    <row r="246" spans="1:11" x14ac:dyDescent="0.25">
      <c r="A246" s="32">
        <v>298</v>
      </c>
      <c r="B246" s="32" t="s">
        <v>374</v>
      </c>
      <c r="C246" s="32" t="s">
        <v>467</v>
      </c>
      <c r="D246" s="9" t="s">
        <v>6</v>
      </c>
      <c r="E246" s="9" t="s">
        <v>84</v>
      </c>
      <c r="F246" s="9" t="s">
        <v>173</v>
      </c>
      <c r="G246" s="9" t="s">
        <v>9</v>
      </c>
      <c r="H246" s="9">
        <v>226</v>
      </c>
      <c r="I246" s="9">
        <v>0</v>
      </c>
      <c r="J246" s="29">
        <f t="shared" si="3"/>
        <v>-226</v>
      </c>
      <c r="K246" s="9"/>
    </row>
    <row r="247" spans="1:11" x14ac:dyDescent="0.25">
      <c r="A247" s="32">
        <v>300</v>
      </c>
      <c r="B247" s="32" t="s">
        <v>465</v>
      </c>
      <c r="C247" s="32" t="s">
        <v>468</v>
      </c>
      <c r="D247" s="9" t="s">
        <v>6</v>
      </c>
      <c r="E247" s="9" t="s">
        <v>140</v>
      </c>
      <c r="F247" s="9" t="s">
        <v>141</v>
      </c>
      <c r="G247" s="9" t="s">
        <v>9</v>
      </c>
      <c r="H247" s="9">
        <v>2476</v>
      </c>
      <c r="I247" s="9">
        <v>0</v>
      </c>
      <c r="J247" s="29">
        <f t="shared" si="3"/>
        <v>-2476</v>
      </c>
      <c r="K247" s="9"/>
    </row>
    <row r="248" spans="1:11" x14ac:dyDescent="0.25">
      <c r="A248" s="32">
        <v>302</v>
      </c>
      <c r="B248" s="32" t="s">
        <v>465</v>
      </c>
      <c r="C248" s="32" t="s">
        <v>469</v>
      </c>
      <c r="D248" s="9" t="s">
        <v>6</v>
      </c>
      <c r="E248" s="9" t="s">
        <v>84</v>
      </c>
      <c r="F248" s="9" t="s">
        <v>470</v>
      </c>
      <c r="G248" s="9" t="s">
        <v>9</v>
      </c>
      <c r="H248" s="9">
        <v>10</v>
      </c>
      <c r="I248" s="9">
        <v>0</v>
      </c>
      <c r="J248" s="29">
        <f t="shared" si="3"/>
        <v>-10</v>
      </c>
      <c r="K248" s="9" t="s">
        <v>1182</v>
      </c>
    </row>
    <row r="249" spans="1:11" x14ac:dyDescent="0.25">
      <c r="A249" s="32">
        <v>303</v>
      </c>
      <c r="B249" s="32" t="s">
        <v>465</v>
      </c>
      <c r="C249" s="32" t="s">
        <v>471</v>
      </c>
      <c r="D249" s="9" t="s">
        <v>6</v>
      </c>
      <c r="E249" s="9" t="s">
        <v>140</v>
      </c>
      <c r="F249" s="9" t="s">
        <v>141</v>
      </c>
      <c r="G249" s="9" t="s">
        <v>9</v>
      </c>
      <c r="H249" s="9">
        <v>88</v>
      </c>
      <c r="I249" s="9">
        <v>0</v>
      </c>
      <c r="J249" s="29">
        <f t="shared" si="3"/>
        <v>-88</v>
      </c>
      <c r="K249" s="9"/>
    </row>
    <row r="250" spans="1:11" x14ac:dyDescent="0.25">
      <c r="A250" s="32">
        <v>304</v>
      </c>
      <c r="B250" s="32" t="s">
        <v>465</v>
      </c>
      <c r="C250" s="32" t="s">
        <v>472</v>
      </c>
      <c r="D250" s="9" t="s">
        <v>6</v>
      </c>
      <c r="E250" s="9" t="s">
        <v>122</v>
      </c>
      <c r="F250" s="9" t="s">
        <v>473</v>
      </c>
      <c r="G250" s="9" t="s">
        <v>9</v>
      </c>
      <c r="H250" s="9">
        <v>212</v>
      </c>
      <c r="I250" s="9">
        <v>7218</v>
      </c>
      <c r="J250" s="29">
        <f t="shared" si="3"/>
        <v>7006</v>
      </c>
      <c r="K250" s="9"/>
    </row>
    <row r="251" spans="1:11" x14ac:dyDescent="0.25">
      <c r="A251" s="32">
        <v>305</v>
      </c>
      <c r="B251" s="32" t="s">
        <v>465</v>
      </c>
      <c r="C251" s="32" t="s">
        <v>474</v>
      </c>
      <c r="D251" s="9" t="s">
        <v>6</v>
      </c>
      <c r="E251" s="9" t="s">
        <v>14</v>
      </c>
      <c r="F251" s="9" t="s">
        <v>40</v>
      </c>
      <c r="G251" s="9" t="s">
        <v>9</v>
      </c>
      <c r="H251" s="9">
        <v>0</v>
      </c>
      <c r="I251" s="9">
        <v>1310</v>
      </c>
      <c r="J251" s="29">
        <f t="shared" si="3"/>
        <v>1310</v>
      </c>
      <c r="K251" s="9"/>
    </row>
    <row r="252" spans="1:11" x14ac:dyDescent="0.25">
      <c r="A252" s="32">
        <v>308</v>
      </c>
      <c r="B252" s="32" t="s">
        <v>1100</v>
      </c>
      <c r="C252" s="32" t="s">
        <v>1115</v>
      </c>
      <c r="D252" s="9" t="s">
        <v>6</v>
      </c>
      <c r="E252" s="9" t="s">
        <v>129</v>
      </c>
      <c r="F252" s="9" t="s">
        <v>475</v>
      </c>
      <c r="G252" s="9" t="s">
        <v>9</v>
      </c>
      <c r="H252" s="9">
        <v>33</v>
      </c>
      <c r="I252" s="9">
        <v>1881</v>
      </c>
      <c r="J252" s="29">
        <f t="shared" si="3"/>
        <v>1848</v>
      </c>
      <c r="K252" s="9"/>
    </row>
    <row r="253" spans="1:11" x14ac:dyDescent="0.25">
      <c r="A253" s="32">
        <v>309</v>
      </c>
      <c r="B253" s="32" t="s">
        <v>465</v>
      </c>
      <c r="C253" s="32" t="s">
        <v>476</v>
      </c>
      <c r="D253" s="9" t="s">
        <v>6</v>
      </c>
      <c r="E253" s="9" t="s">
        <v>122</v>
      </c>
      <c r="F253" s="9" t="s">
        <v>473</v>
      </c>
      <c r="G253" s="9" t="s">
        <v>9</v>
      </c>
      <c r="H253" s="9">
        <v>237</v>
      </c>
      <c r="I253" s="9">
        <v>38</v>
      </c>
      <c r="J253" s="29">
        <f t="shared" si="3"/>
        <v>-199</v>
      </c>
      <c r="K253" s="9"/>
    </row>
    <row r="254" spans="1:11" x14ac:dyDescent="0.25">
      <c r="A254" s="32">
        <v>310</v>
      </c>
      <c r="B254" s="32" t="s">
        <v>465</v>
      </c>
      <c r="C254" s="32" t="s">
        <v>477</v>
      </c>
      <c r="D254" s="9" t="s">
        <v>6</v>
      </c>
      <c r="E254" s="9" t="s">
        <v>7</v>
      </c>
      <c r="F254" s="9" t="s">
        <v>396</v>
      </c>
      <c r="G254" s="9" t="s">
        <v>9</v>
      </c>
      <c r="H254" s="9">
        <v>173183</v>
      </c>
      <c r="I254" s="9">
        <v>74476</v>
      </c>
      <c r="J254" s="29">
        <f t="shared" si="3"/>
        <v>-98707</v>
      </c>
      <c r="K254" s="9"/>
    </row>
    <row r="255" spans="1:11" x14ac:dyDescent="0.25">
      <c r="A255" s="32">
        <v>311</v>
      </c>
      <c r="B255" s="32" t="s">
        <v>465</v>
      </c>
      <c r="C255" s="32" t="s">
        <v>478</v>
      </c>
      <c r="D255" s="9" t="s">
        <v>6</v>
      </c>
      <c r="E255" s="9" t="s">
        <v>7</v>
      </c>
      <c r="F255" s="9" t="s">
        <v>396</v>
      </c>
      <c r="G255" s="9" t="s">
        <v>9</v>
      </c>
      <c r="H255" s="9">
        <v>2892</v>
      </c>
      <c r="I255" s="9">
        <v>607</v>
      </c>
      <c r="J255" s="29">
        <f t="shared" si="3"/>
        <v>-2285</v>
      </c>
      <c r="K255" s="9"/>
    </row>
    <row r="256" spans="1:11" x14ac:dyDescent="0.25">
      <c r="A256" s="32">
        <v>312</v>
      </c>
      <c r="B256" s="32" t="s">
        <v>465</v>
      </c>
      <c r="C256" s="32" t="s">
        <v>479</v>
      </c>
      <c r="D256" s="9" t="s">
        <v>6</v>
      </c>
      <c r="E256" s="9" t="s">
        <v>84</v>
      </c>
      <c r="F256" s="9" t="s">
        <v>480</v>
      </c>
      <c r="G256" s="9" t="s">
        <v>9</v>
      </c>
      <c r="H256" s="9">
        <v>0</v>
      </c>
      <c r="I256" s="9">
        <v>6</v>
      </c>
      <c r="J256" s="29">
        <f t="shared" si="3"/>
        <v>6</v>
      </c>
      <c r="K256" s="9"/>
    </row>
    <row r="257" spans="1:11" x14ac:dyDescent="0.25">
      <c r="A257" s="32">
        <v>313</v>
      </c>
      <c r="B257" s="32" t="s">
        <v>481</v>
      </c>
      <c r="C257" s="32" t="s">
        <v>482</v>
      </c>
      <c r="D257" s="9" t="s">
        <v>6</v>
      </c>
      <c r="E257" s="9" t="s">
        <v>205</v>
      </c>
      <c r="F257" s="9" t="s">
        <v>483</v>
      </c>
      <c r="G257" s="9" t="s">
        <v>9</v>
      </c>
      <c r="H257" s="9">
        <v>135</v>
      </c>
      <c r="I257" s="9">
        <v>7458</v>
      </c>
      <c r="J257" s="29">
        <f t="shared" si="3"/>
        <v>7323</v>
      </c>
      <c r="K257" s="9"/>
    </row>
    <row r="258" spans="1:11" x14ac:dyDescent="0.25">
      <c r="A258" s="32">
        <v>314</v>
      </c>
      <c r="B258" s="32" t="s">
        <v>1100</v>
      </c>
      <c r="C258" s="32" t="s">
        <v>1116</v>
      </c>
      <c r="D258" s="9" t="s">
        <v>6</v>
      </c>
      <c r="E258" s="9" t="s">
        <v>84</v>
      </c>
      <c r="F258" s="9" t="s">
        <v>484</v>
      </c>
      <c r="G258" s="9" t="s">
        <v>9</v>
      </c>
      <c r="H258" s="9">
        <v>46</v>
      </c>
      <c r="I258" s="9">
        <v>2883</v>
      </c>
      <c r="J258" s="29">
        <f t="shared" si="3"/>
        <v>2837</v>
      </c>
      <c r="K258" s="9"/>
    </row>
    <row r="259" spans="1:11" x14ac:dyDescent="0.25">
      <c r="A259" s="32">
        <v>315</v>
      </c>
      <c r="B259" s="32" t="s">
        <v>485</v>
      </c>
      <c r="C259" s="32" t="s">
        <v>486</v>
      </c>
      <c r="D259" s="9" t="s">
        <v>6</v>
      </c>
      <c r="E259" s="9" t="s">
        <v>84</v>
      </c>
      <c r="F259" s="9" t="s">
        <v>487</v>
      </c>
      <c r="G259" s="9" t="s">
        <v>9</v>
      </c>
      <c r="H259" s="9">
        <v>0</v>
      </c>
      <c r="I259" s="9">
        <v>0</v>
      </c>
      <c r="J259" s="29">
        <f t="shared" si="3"/>
        <v>0</v>
      </c>
      <c r="K259" s="9"/>
    </row>
    <row r="260" spans="1:11" x14ac:dyDescent="0.25">
      <c r="A260" s="32">
        <v>316</v>
      </c>
      <c r="B260" s="32" t="s">
        <v>488</v>
      </c>
      <c r="C260" s="32" t="s">
        <v>489</v>
      </c>
      <c r="D260" s="9" t="s">
        <v>6</v>
      </c>
      <c r="E260" s="9" t="s">
        <v>84</v>
      </c>
      <c r="F260" s="9" t="s">
        <v>490</v>
      </c>
      <c r="G260" s="9" t="s">
        <v>9</v>
      </c>
      <c r="H260" s="9">
        <v>2072</v>
      </c>
      <c r="I260" s="9">
        <v>11774</v>
      </c>
      <c r="J260" s="29">
        <f t="shared" si="3"/>
        <v>9702</v>
      </c>
      <c r="K260" s="9"/>
    </row>
    <row r="261" spans="1:11" x14ac:dyDescent="0.25">
      <c r="A261" s="32">
        <v>318</v>
      </c>
      <c r="B261" s="32" t="s">
        <v>465</v>
      </c>
      <c r="C261" s="32" t="s">
        <v>491</v>
      </c>
      <c r="D261" s="9" t="s">
        <v>6</v>
      </c>
      <c r="E261" s="9" t="s">
        <v>84</v>
      </c>
      <c r="F261" s="9" t="s">
        <v>480</v>
      </c>
      <c r="G261" s="9" t="s">
        <v>9</v>
      </c>
      <c r="H261" s="9">
        <v>0</v>
      </c>
      <c r="I261" s="9">
        <v>929</v>
      </c>
      <c r="J261" s="29">
        <f t="shared" si="3"/>
        <v>929</v>
      </c>
      <c r="K261" s="9"/>
    </row>
    <row r="262" spans="1:11" x14ac:dyDescent="0.25">
      <c r="A262" s="32">
        <v>319</v>
      </c>
      <c r="B262" s="32" t="s">
        <v>465</v>
      </c>
      <c r="C262" s="32" t="s">
        <v>492</v>
      </c>
      <c r="D262" s="9" t="s">
        <v>6</v>
      </c>
      <c r="E262" s="9" t="s">
        <v>14</v>
      </c>
      <c r="F262" s="9" t="s">
        <v>493</v>
      </c>
      <c r="G262" s="9" t="s">
        <v>9</v>
      </c>
      <c r="H262" s="9">
        <v>0</v>
      </c>
      <c r="I262" s="9">
        <v>0</v>
      </c>
      <c r="J262" s="29">
        <f t="shared" ref="J262:J324" si="4">I262-H262</f>
        <v>0</v>
      </c>
      <c r="K262" s="9"/>
    </row>
    <row r="263" spans="1:11" x14ac:dyDescent="0.25">
      <c r="A263" s="32">
        <v>320</v>
      </c>
      <c r="B263" s="32" t="s">
        <v>465</v>
      </c>
      <c r="C263" s="32" t="s">
        <v>494</v>
      </c>
      <c r="D263" s="9" t="s">
        <v>6</v>
      </c>
      <c r="E263" s="9" t="s">
        <v>14</v>
      </c>
      <c r="F263" s="9" t="s">
        <v>495</v>
      </c>
      <c r="G263" s="9" t="s">
        <v>9</v>
      </c>
      <c r="H263" s="9">
        <v>0</v>
      </c>
      <c r="I263" s="9">
        <v>0</v>
      </c>
      <c r="J263" s="29">
        <f t="shared" si="4"/>
        <v>0</v>
      </c>
      <c r="K263" s="9"/>
    </row>
    <row r="264" spans="1:11" x14ac:dyDescent="0.25">
      <c r="A264" s="32">
        <v>321</v>
      </c>
      <c r="B264" s="32" t="s">
        <v>496</v>
      </c>
      <c r="C264" s="32" t="s">
        <v>497</v>
      </c>
      <c r="D264" s="9" t="s">
        <v>6</v>
      </c>
      <c r="E264" s="9" t="s">
        <v>75</v>
      </c>
      <c r="F264" s="9" t="s">
        <v>498</v>
      </c>
      <c r="G264" s="9" t="s">
        <v>9</v>
      </c>
      <c r="H264" s="9">
        <v>470</v>
      </c>
      <c r="I264" s="9">
        <v>4693</v>
      </c>
      <c r="J264" s="29">
        <f t="shared" si="4"/>
        <v>4223</v>
      </c>
      <c r="K264" s="9"/>
    </row>
    <row r="265" spans="1:11" x14ac:dyDescent="0.25">
      <c r="A265" s="32">
        <v>322</v>
      </c>
      <c r="B265" s="32" t="s">
        <v>465</v>
      </c>
      <c r="C265" s="32" t="s">
        <v>499</v>
      </c>
      <c r="D265" s="9" t="s">
        <v>6</v>
      </c>
      <c r="E265" s="9" t="s">
        <v>105</v>
      </c>
      <c r="F265" s="9" t="s">
        <v>500</v>
      </c>
      <c r="G265" s="9" t="s">
        <v>9</v>
      </c>
      <c r="H265" s="9">
        <v>1062</v>
      </c>
      <c r="I265" s="9">
        <v>214</v>
      </c>
      <c r="J265" s="29">
        <f t="shared" si="4"/>
        <v>-848</v>
      </c>
      <c r="K265" s="9"/>
    </row>
    <row r="266" spans="1:11" x14ac:dyDescent="0.25">
      <c r="A266" s="32">
        <v>323</v>
      </c>
      <c r="B266" s="32" t="s">
        <v>465</v>
      </c>
      <c r="C266" s="32" t="s">
        <v>501</v>
      </c>
      <c r="D266" s="9" t="s">
        <v>6</v>
      </c>
      <c r="E266" s="9" t="s">
        <v>105</v>
      </c>
      <c r="F266" s="9" t="s">
        <v>500</v>
      </c>
      <c r="G266" s="9" t="s">
        <v>9</v>
      </c>
      <c r="H266" s="9">
        <v>1061</v>
      </c>
      <c r="I266" s="9">
        <v>12937</v>
      </c>
      <c r="J266" s="29">
        <f t="shared" si="4"/>
        <v>11876</v>
      </c>
      <c r="K266" s="9"/>
    </row>
    <row r="267" spans="1:11" x14ac:dyDescent="0.25">
      <c r="A267" s="32">
        <v>324</v>
      </c>
      <c r="B267" s="32" t="s">
        <v>502</v>
      </c>
      <c r="C267" s="32" t="s">
        <v>503</v>
      </c>
      <c r="D267" s="9" t="s">
        <v>6</v>
      </c>
      <c r="E267" s="9" t="s">
        <v>129</v>
      </c>
      <c r="F267" s="9" t="s">
        <v>504</v>
      </c>
      <c r="G267" s="9" t="s">
        <v>9</v>
      </c>
      <c r="H267" s="9">
        <v>0</v>
      </c>
      <c r="I267" s="9">
        <v>0</v>
      </c>
      <c r="J267" s="29">
        <f t="shared" si="4"/>
        <v>0</v>
      </c>
      <c r="K267" s="9"/>
    </row>
    <row r="268" spans="1:11" x14ac:dyDescent="0.25">
      <c r="A268" s="32">
        <v>325</v>
      </c>
      <c r="B268" s="32" t="s">
        <v>355</v>
      </c>
      <c r="C268" s="32" t="s">
        <v>505</v>
      </c>
      <c r="D268" s="9" t="s">
        <v>6</v>
      </c>
      <c r="E268" s="9" t="s">
        <v>14</v>
      </c>
      <c r="F268" s="9" t="s">
        <v>304</v>
      </c>
      <c r="G268" s="9" t="s">
        <v>9</v>
      </c>
      <c r="H268" s="9">
        <v>152</v>
      </c>
      <c r="I268" s="9">
        <v>0</v>
      </c>
      <c r="J268" s="29">
        <f t="shared" si="4"/>
        <v>-152</v>
      </c>
      <c r="K268" s="9"/>
    </row>
    <row r="269" spans="1:11" x14ac:dyDescent="0.25">
      <c r="A269" s="32">
        <v>326</v>
      </c>
      <c r="B269" s="32" t="s">
        <v>506</v>
      </c>
      <c r="C269" s="32" t="s">
        <v>507</v>
      </c>
      <c r="D269" s="9" t="s">
        <v>6</v>
      </c>
      <c r="E269" s="9" t="s">
        <v>205</v>
      </c>
      <c r="F269" s="9" t="s">
        <v>508</v>
      </c>
      <c r="G269" s="9" t="s">
        <v>9</v>
      </c>
      <c r="H269" s="9">
        <v>31</v>
      </c>
      <c r="I269" s="9">
        <v>66</v>
      </c>
      <c r="J269" s="29">
        <f t="shared" si="4"/>
        <v>35</v>
      </c>
      <c r="K269" s="9"/>
    </row>
    <row r="270" spans="1:11" x14ac:dyDescent="0.25">
      <c r="A270" s="32">
        <v>327</v>
      </c>
      <c r="B270" s="32" t="s">
        <v>509</v>
      </c>
      <c r="C270" s="32" t="s">
        <v>510</v>
      </c>
      <c r="D270" s="9" t="s">
        <v>6</v>
      </c>
      <c r="E270" s="9" t="s">
        <v>69</v>
      </c>
      <c r="F270" s="9" t="s">
        <v>511</v>
      </c>
      <c r="G270" s="9" t="s">
        <v>9</v>
      </c>
      <c r="H270" s="9">
        <v>0</v>
      </c>
      <c r="I270" s="9">
        <v>5650</v>
      </c>
      <c r="J270" s="29">
        <f t="shared" si="4"/>
        <v>5650</v>
      </c>
      <c r="K270" s="9"/>
    </row>
    <row r="271" spans="1:11" x14ac:dyDescent="0.25">
      <c r="A271" s="32">
        <v>328</v>
      </c>
      <c r="B271" s="32" t="s">
        <v>509</v>
      </c>
      <c r="C271" s="32" t="s">
        <v>512</v>
      </c>
      <c r="D271" s="9" t="s">
        <v>6</v>
      </c>
      <c r="E271" s="9" t="s">
        <v>31</v>
      </c>
      <c r="F271" s="9" t="s">
        <v>513</v>
      </c>
      <c r="G271" s="9" t="s">
        <v>9</v>
      </c>
      <c r="H271" s="9">
        <v>0</v>
      </c>
      <c r="I271" s="9">
        <v>267</v>
      </c>
      <c r="J271" s="29">
        <f t="shared" si="4"/>
        <v>267</v>
      </c>
      <c r="K271" s="9"/>
    </row>
    <row r="272" spans="1:11" x14ac:dyDescent="0.25">
      <c r="A272" s="32">
        <v>330</v>
      </c>
      <c r="B272" s="32" t="s">
        <v>509</v>
      </c>
      <c r="C272" s="32" t="s">
        <v>514</v>
      </c>
      <c r="D272" s="9" t="s">
        <v>6</v>
      </c>
      <c r="E272" s="9" t="s">
        <v>69</v>
      </c>
      <c r="F272" s="9" t="s">
        <v>511</v>
      </c>
      <c r="G272" s="9" t="s">
        <v>9</v>
      </c>
      <c r="H272" s="9">
        <v>0</v>
      </c>
      <c r="I272" s="9">
        <v>0</v>
      </c>
      <c r="J272" s="29">
        <f t="shared" si="4"/>
        <v>0</v>
      </c>
      <c r="K272" s="9"/>
    </row>
    <row r="273" spans="1:11" x14ac:dyDescent="0.25">
      <c r="A273" s="32">
        <v>331</v>
      </c>
      <c r="B273" s="32" t="s">
        <v>509</v>
      </c>
      <c r="C273" s="32" t="s">
        <v>515</v>
      </c>
      <c r="D273" s="9" t="s">
        <v>6</v>
      </c>
      <c r="E273" s="9" t="s">
        <v>31</v>
      </c>
      <c r="F273" s="9" t="s">
        <v>513</v>
      </c>
      <c r="G273" s="9" t="s">
        <v>9</v>
      </c>
      <c r="H273" s="9">
        <v>0</v>
      </c>
      <c r="I273" s="9">
        <v>0</v>
      </c>
      <c r="J273" s="29">
        <f t="shared" si="4"/>
        <v>0</v>
      </c>
      <c r="K273" s="9"/>
    </row>
    <row r="274" spans="1:11" x14ac:dyDescent="0.25">
      <c r="A274" s="32">
        <v>332</v>
      </c>
      <c r="B274" s="32" t="s">
        <v>174</v>
      </c>
      <c r="C274" s="32" t="s">
        <v>516</v>
      </c>
      <c r="D274" s="9" t="s">
        <v>6</v>
      </c>
      <c r="E274" s="9" t="s">
        <v>129</v>
      </c>
      <c r="F274" s="9" t="s">
        <v>176</v>
      </c>
      <c r="G274" s="9" t="s">
        <v>9</v>
      </c>
      <c r="H274" s="9">
        <v>568</v>
      </c>
      <c r="I274" s="9">
        <v>7</v>
      </c>
      <c r="J274" s="29">
        <f t="shared" si="4"/>
        <v>-561</v>
      </c>
      <c r="K274" s="9"/>
    </row>
    <row r="275" spans="1:11" x14ac:dyDescent="0.25">
      <c r="A275" s="32">
        <v>333</v>
      </c>
      <c r="B275" s="32" t="s">
        <v>174</v>
      </c>
      <c r="C275" s="32" t="s">
        <v>517</v>
      </c>
      <c r="D275" s="9" t="s">
        <v>6</v>
      </c>
      <c r="E275" s="9" t="s">
        <v>129</v>
      </c>
      <c r="F275" s="9" t="s">
        <v>176</v>
      </c>
      <c r="G275" s="9" t="s">
        <v>9</v>
      </c>
      <c r="H275" s="9">
        <v>23674</v>
      </c>
      <c r="I275" s="9">
        <v>8979</v>
      </c>
      <c r="J275" s="29">
        <f t="shared" si="4"/>
        <v>-14695</v>
      </c>
      <c r="K275" s="9"/>
    </row>
    <row r="276" spans="1:11" x14ac:dyDescent="0.25">
      <c r="A276" s="32">
        <v>334</v>
      </c>
      <c r="B276" s="32" t="s">
        <v>518</v>
      </c>
      <c r="C276" s="32" t="s">
        <v>519</v>
      </c>
      <c r="D276" s="9" t="s">
        <v>6</v>
      </c>
      <c r="E276" s="9" t="s">
        <v>62</v>
      </c>
      <c r="F276" s="9" t="s">
        <v>520</v>
      </c>
      <c r="G276" s="9" t="s">
        <v>9</v>
      </c>
      <c r="H276" s="9">
        <v>0</v>
      </c>
      <c r="I276" s="9">
        <v>25335</v>
      </c>
      <c r="J276" s="29">
        <f t="shared" si="4"/>
        <v>25335</v>
      </c>
      <c r="K276" s="9"/>
    </row>
    <row r="277" spans="1:11" x14ac:dyDescent="0.25">
      <c r="A277" s="32">
        <v>335</v>
      </c>
      <c r="B277" s="32" t="s">
        <v>518</v>
      </c>
      <c r="C277" s="32" t="s">
        <v>521</v>
      </c>
      <c r="D277" s="9" t="s">
        <v>6</v>
      </c>
      <c r="E277" s="9" t="s">
        <v>62</v>
      </c>
      <c r="F277" s="9" t="s">
        <v>520</v>
      </c>
      <c r="G277" s="9" t="s">
        <v>9</v>
      </c>
      <c r="H277" s="9">
        <v>0</v>
      </c>
      <c r="I277" s="9">
        <v>7</v>
      </c>
      <c r="J277" s="29">
        <f t="shared" si="4"/>
        <v>7</v>
      </c>
      <c r="K277" s="9"/>
    </row>
    <row r="278" spans="1:11" x14ac:dyDescent="0.25">
      <c r="A278" s="32">
        <v>336</v>
      </c>
      <c r="B278" s="32" t="s">
        <v>518</v>
      </c>
      <c r="C278" s="32" t="s">
        <v>522</v>
      </c>
      <c r="D278" s="9" t="s">
        <v>6</v>
      </c>
      <c r="E278" s="9" t="s">
        <v>62</v>
      </c>
      <c r="F278" s="9" t="s">
        <v>520</v>
      </c>
      <c r="G278" s="9" t="s">
        <v>9</v>
      </c>
      <c r="H278" s="9">
        <v>0</v>
      </c>
      <c r="I278" s="9">
        <v>60</v>
      </c>
      <c r="J278" s="29">
        <f t="shared" si="4"/>
        <v>60</v>
      </c>
      <c r="K278" s="9"/>
    </row>
    <row r="279" spans="1:11" x14ac:dyDescent="0.25">
      <c r="A279" s="32">
        <v>337</v>
      </c>
      <c r="B279" s="32" t="s">
        <v>523</v>
      </c>
      <c r="C279" s="32" t="s">
        <v>524</v>
      </c>
      <c r="D279" s="9" t="s">
        <v>6</v>
      </c>
      <c r="E279" s="9" t="s">
        <v>92</v>
      </c>
      <c r="F279" s="9" t="s">
        <v>525</v>
      </c>
      <c r="G279" s="9" t="s">
        <v>9</v>
      </c>
      <c r="H279" s="9">
        <v>0</v>
      </c>
      <c r="I279" s="9">
        <v>7897</v>
      </c>
      <c r="J279" s="29">
        <f t="shared" si="4"/>
        <v>7897</v>
      </c>
      <c r="K279" s="9"/>
    </row>
    <row r="280" spans="1:11" x14ac:dyDescent="0.25">
      <c r="A280" s="32">
        <v>338</v>
      </c>
      <c r="B280" s="32" t="s">
        <v>236</v>
      </c>
      <c r="C280" s="32" t="s">
        <v>526</v>
      </c>
      <c r="D280" s="9" t="s">
        <v>6</v>
      </c>
      <c r="E280" s="9" t="s">
        <v>122</v>
      </c>
      <c r="F280" s="9" t="s">
        <v>527</v>
      </c>
      <c r="G280" s="9" t="s">
        <v>9</v>
      </c>
      <c r="H280" s="9">
        <v>99</v>
      </c>
      <c r="I280" s="9">
        <v>1483</v>
      </c>
      <c r="J280" s="29">
        <f t="shared" si="4"/>
        <v>1384</v>
      </c>
      <c r="K280" s="9"/>
    </row>
    <row r="281" spans="1:11" x14ac:dyDescent="0.25">
      <c r="A281" s="32">
        <v>339</v>
      </c>
      <c r="B281" s="32" t="s">
        <v>260</v>
      </c>
      <c r="C281" s="32" t="s">
        <v>528</v>
      </c>
      <c r="D281" s="9" t="s">
        <v>6</v>
      </c>
      <c r="E281" s="9" t="s">
        <v>92</v>
      </c>
      <c r="F281" s="9" t="s">
        <v>529</v>
      </c>
      <c r="G281" s="9" t="s">
        <v>9</v>
      </c>
      <c r="H281" s="9">
        <v>17</v>
      </c>
      <c r="I281" s="9">
        <v>8552</v>
      </c>
      <c r="J281" s="29">
        <f t="shared" si="4"/>
        <v>8535</v>
      </c>
      <c r="K281" s="9"/>
    </row>
    <row r="282" spans="1:11" x14ac:dyDescent="0.25">
      <c r="A282" s="32">
        <v>340</v>
      </c>
      <c r="B282" s="32" t="s">
        <v>260</v>
      </c>
      <c r="C282" s="32" t="s">
        <v>530</v>
      </c>
      <c r="D282" s="9" t="s">
        <v>6</v>
      </c>
      <c r="E282" s="9" t="s">
        <v>92</v>
      </c>
      <c r="F282" s="9" t="s">
        <v>529</v>
      </c>
      <c r="G282" s="9" t="s">
        <v>9</v>
      </c>
      <c r="H282" s="9">
        <v>135</v>
      </c>
      <c r="I282" s="9">
        <v>11</v>
      </c>
      <c r="J282" s="29">
        <f t="shared" si="4"/>
        <v>-124</v>
      </c>
      <c r="K282" s="9"/>
    </row>
    <row r="283" spans="1:11" x14ac:dyDescent="0.25">
      <c r="A283" s="32">
        <v>341</v>
      </c>
      <c r="B283" s="32" t="s">
        <v>465</v>
      </c>
      <c r="C283" s="32" t="s">
        <v>531</v>
      </c>
      <c r="D283" s="9" t="s">
        <v>6</v>
      </c>
      <c r="E283" s="9" t="s">
        <v>140</v>
      </c>
      <c r="F283" s="9" t="s">
        <v>141</v>
      </c>
      <c r="G283" s="9" t="s">
        <v>9</v>
      </c>
      <c r="H283" s="9">
        <v>0</v>
      </c>
      <c r="I283" s="9">
        <v>0</v>
      </c>
      <c r="J283" s="29">
        <f t="shared" si="4"/>
        <v>0</v>
      </c>
      <c r="K283" s="9"/>
    </row>
    <row r="284" spans="1:11" x14ac:dyDescent="0.25">
      <c r="A284" s="32">
        <v>342</v>
      </c>
      <c r="B284" s="32" t="s">
        <v>260</v>
      </c>
      <c r="C284" s="32" t="s">
        <v>532</v>
      </c>
      <c r="D284" s="9" t="s">
        <v>6</v>
      </c>
      <c r="E284" s="9" t="s">
        <v>92</v>
      </c>
      <c r="F284" s="9" t="s">
        <v>262</v>
      </c>
      <c r="G284" s="9" t="s">
        <v>9</v>
      </c>
      <c r="H284" s="9">
        <v>0</v>
      </c>
      <c r="I284" s="9">
        <v>70</v>
      </c>
      <c r="J284" s="29">
        <f t="shared" si="4"/>
        <v>70</v>
      </c>
      <c r="K284" s="9"/>
    </row>
    <row r="285" spans="1:11" x14ac:dyDescent="0.25">
      <c r="A285" s="32">
        <v>344</v>
      </c>
      <c r="B285" s="32" t="s">
        <v>533</v>
      </c>
      <c r="C285" s="32" t="s">
        <v>372</v>
      </c>
      <c r="D285" s="9" t="s">
        <v>6</v>
      </c>
      <c r="E285" s="9" t="s">
        <v>92</v>
      </c>
      <c r="F285" s="9" t="s">
        <v>534</v>
      </c>
      <c r="G285" s="9" t="s">
        <v>9</v>
      </c>
      <c r="H285" s="9">
        <v>81</v>
      </c>
      <c r="I285" s="9">
        <v>2680</v>
      </c>
      <c r="J285" s="29">
        <f t="shared" si="4"/>
        <v>2599</v>
      </c>
      <c r="K285" s="9"/>
    </row>
    <row r="286" spans="1:11" x14ac:dyDescent="0.25">
      <c r="A286" s="32">
        <v>345</v>
      </c>
      <c r="B286" s="32" t="s">
        <v>535</v>
      </c>
      <c r="C286" s="32" t="s">
        <v>536</v>
      </c>
      <c r="D286" s="9" t="s">
        <v>6</v>
      </c>
      <c r="E286" s="9" t="s">
        <v>160</v>
      </c>
      <c r="F286" s="9" t="s">
        <v>537</v>
      </c>
      <c r="G286" s="9" t="s">
        <v>9</v>
      </c>
      <c r="H286" s="9">
        <v>53</v>
      </c>
      <c r="I286" s="9">
        <v>0</v>
      </c>
      <c r="J286" s="29">
        <f t="shared" si="4"/>
        <v>-53</v>
      </c>
      <c r="K286" s="9"/>
    </row>
    <row r="287" spans="1:11" x14ac:dyDescent="0.25">
      <c r="A287" s="32">
        <v>347</v>
      </c>
      <c r="B287" s="32" t="s">
        <v>26</v>
      </c>
      <c r="C287" s="32" t="s">
        <v>538</v>
      </c>
      <c r="D287" s="9" t="s">
        <v>6</v>
      </c>
      <c r="E287" s="9" t="s">
        <v>46</v>
      </c>
      <c r="F287" s="9" t="s">
        <v>47</v>
      </c>
      <c r="G287" s="9" t="s">
        <v>9</v>
      </c>
      <c r="H287" s="9">
        <v>360</v>
      </c>
      <c r="I287" s="9">
        <v>4727</v>
      </c>
      <c r="J287" s="29">
        <f t="shared" si="4"/>
        <v>4367</v>
      </c>
      <c r="K287" s="9"/>
    </row>
    <row r="288" spans="1:11" x14ac:dyDescent="0.25">
      <c r="A288" s="32">
        <v>350</v>
      </c>
      <c r="B288" s="32" t="s">
        <v>1117</v>
      </c>
      <c r="C288" s="32" t="s">
        <v>1117</v>
      </c>
      <c r="D288" s="9" t="s">
        <v>264</v>
      </c>
      <c r="E288" s="9" t="s">
        <v>84</v>
      </c>
      <c r="F288" s="9" t="s">
        <v>470</v>
      </c>
      <c r="G288" s="9" t="s">
        <v>9</v>
      </c>
      <c r="H288" s="9">
        <v>96531</v>
      </c>
      <c r="I288" s="9">
        <v>77014</v>
      </c>
      <c r="J288" s="29">
        <f t="shared" si="4"/>
        <v>-19517</v>
      </c>
      <c r="K288" s="9"/>
    </row>
    <row r="289" spans="1:11" x14ac:dyDescent="0.25">
      <c r="A289" s="32">
        <v>351</v>
      </c>
      <c r="B289" s="32" t="s">
        <v>1102</v>
      </c>
      <c r="C289" s="32" t="s">
        <v>539</v>
      </c>
      <c r="D289" s="9" t="s">
        <v>264</v>
      </c>
      <c r="E289" s="9" t="s">
        <v>160</v>
      </c>
      <c r="F289" s="9" t="s">
        <v>364</v>
      </c>
      <c r="G289" s="9" t="s">
        <v>9</v>
      </c>
      <c r="H289" s="9">
        <v>6744</v>
      </c>
      <c r="I289" s="9">
        <v>12698</v>
      </c>
      <c r="J289" s="29">
        <f t="shared" si="4"/>
        <v>5954</v>
      </c>
      <c r="K289" s="9"/>
    </row>
    <row r="290" spans="1:11" x14ac:dyDescent="0.25">
      <c r="A290" s="32">
        <v>352</v>
      </c>
      <c r="B290" s="32" t="s">
        <v>540</v>
      </c>
      <c r="C290" s="32" t="s">
        <v>540</v>
      </c>
      <c r="D290" s="9" t="s">
        <v>264</v>
      </c>
      <c r="E290" s="9" t="s">
        <v>28</v>
      </c>
      <c r="F290" s="9" t="s">
        <v>437</v>
      </c>
      <c r="G290" s="9" t="s">
        <v>9</v>
      </c>
      <c r="H290" s="9">
        <v>3</v>
      </c>
      <c r="I290" s="9">
        <v>23968</v>
      </c>
      <c r="J290" s="29">
        <f t="shared" si="4"/>
        <v>23965</v>
      </c>
      <c r="K290" s="9"/>
    </row>
    <row r="291" spans="1:11" x14ac:dyDescent="0.25">
      <c r="A291" s="32">
        <v>353</v>
      </c>
      <c r="B291" s="32" t="s">
        <v>1167</v>
      </c>
      <c r="C291" s="32" t="s">
        <v>541</v>
      </c>
      <c r="D291" s="9" t="s">
        <v>542</v>
      </c>
      <c r="E291" s="9" t="s">
        <v>129</v>
      </c>
      <c r="F291" s="9" t="s">
        <v>504</v>
      </c>
      <c r="G291" s="9" t="s">
        <v>9</v>
      </c>
      <c r="H291" s="9">
        <v>2451</v>
      </c>
      <c r="I291" s="9">
        <v>17276</v>
      </c>
      <c r="J291" s="29">
        <f t="shared" si="4"/>
        <v>14825</v>
      </c>
      <c r="K291" s="9"/>
    </row>
    <row r="292" spans="1:11" x14ac:dyDescent="0.25">
      <c r="A292" s="32">
        <v>356</v>
      </c>
      <c r="B292" s="32" t="s">
        <v>1145</v>
      </c>
      <c r="C292" s="32" t="s">
        <v>543</v>
      </c>
      <c r="D292" s="9" t="s">
        <v>325</v>
      </c>
      <c r="E292" s="9" t="s">
        <v>50</v>
      </c>
      <c r="F292" s="9" t="s">
        <v>346</v>
      </c>
      <c r="G292" s="9" t="s">
        <v>9</v>
      </c>
      <c r="H292" s="9">
        <v>263453</v>
      </c>
      <c r="I292" s="9">
        <v>301204</v>
      </c>
      <c r="J292" s="29">
        <f t="shared" si="4"/>
        <v>37751</v>
      </c>
      <c r="K292" s="9"/>
    </row>
    <row r="293" spans="1:11" x14ac:dyDescent="0.25">
      <c r="A293" s="32">
        <v>357</v>
      </c>
      <c r="B293" s="32" t="s">
        <v>544</v>
      </c>
      <c r="C293" s="32" t="s">
        <v>545</v>
      </c>
      <c r="D293" s="9" t="s">
        <v>264</v>
      </c>
      <c r="E293" s="9" t="s">
        <v>84</v>
      </c>
      <c r="F293" s="9" t="s">
        <v>470</v>
      </c>
      <c r="G293" s="9" t="s">
        <v>9</v>
      </c>
      <c r="H293" s="9">
        <v>488327</v>
      </c>
      <c r="I293" s="9">
        <v>354499</v>
      </c>
      <c r="J293" s="29">
        <f t="shared" si="4"/>
        <v>-133828</v>
      </c>
      <c r="K293" s="9"/>
    </row>
    <row r="294" spans="1:11" x14ac:dyDescent="0.25">
      <c r="A294" s="32">
        <v>358</v>
      </c>
      <c r="B294" s="32" t="s">
        <v>544</v>
      </c>
      <c r="C294" s="32" t="s">
        <v>546</v>
      </c>
      <c r="D294" s="9" t="s">
        <v>264</v>
      </c>
      <c r="E294" s="9" t="s">
        <v>84</v>
      </c>
      <c r="F294" s="9" t="s">
        <v>470</v>
      </c>
      <c r="G294" s="9" t="s">
        <v>9</v>
      </c>
      <c r="H294" s="9">
        <v>39251</v>
      </c>
      <c r="I294" s="9">
        <v>57689</v>
      </c>
      <c r="J294" s="29">
        <f t="shared" si="4"/>
        <v>18438</v>
      </c>
      <c r="K294" s="9"/>
    </row>
    <row r="295" spans="1:11" x14ac:dyDescent="0.25">
      <c r="A295" s="32">
        <v>361</v>
      </c>
      <c r="B295" s="32" t="s">
        <v>547</v>
      </c>
      <c r="C295" s="32" t="s">
        <v>548</v>
      </c>
      <c r="D295" s="9" t="s">
        <v>264</v>
      </c>
      <c r="E295" s="9" t="s">
        <v>46</v>
      </c>
      <c r="F295" s="9" t="s">
        <v>307</v>
      </c>
      <c r="G295" s="9" t="s">
        <v>9</v>
      </c>
      <c r="H295" s="9">
        <v>2153</v>
      </c>
      <c r="I295" s="9">
        <v>346</v>
      </c>
      <c r="J295" s="29">
        <f t="shared" si="4"/>
        <v>-1807</v>
      </c>
      <c r="K295" s="9"/>
    </row>
    <row r="296" spans="1:11" x14ac:dyDescent="0.25">
      <c r="A296" s="32">
        <v>362</v>
      </c>
      <c r="B296" s="32" t="s">
        <v>549</v>
      </c>
      <c r="C296" s="32" t="s">
        <v>550</v>
      </c>
      <c r="D296" s="9" t="s">
        <v>542</v>
      </c>
      <c r="E296" s="9" t="s">
        <v>92</v>
      </c>
      <c r="F296" s="9" t="s">
        <v>551</v>
      </c>
      <c r="G296" s="9" t="s">
        <v>9</v>
      </c>
      <c r="H296" s="9">
        <v>6548</v>
      </c>
      <c r="I296" s="9">
        <v>7702</v>
      </c>
      <c r="J296" s="29">
        <f t="shared" si="4"/>
        <v>1154</v>
      </c>
      <c r="K296" s="9"/>
    </row>
    <row r="297" spans="1:11" x14ac:dyDescent="0.25">
      <c r="A297" s="32">
        <v>365</v>
      </c>
      <c r="B297" s="32" t="s">
        <v>549</v>
      </c>
      <c r="C297" s="32" t="s">
        <v>552</v>
      </c>
      <c r="D297" s="9" t="s">
        <v>542</v>
      </c>
      <c r="E297" s="9" t="s">
        <v>92</v>
      </c>
      <c r="F297" s="9" t="s">
        <v>332</v>
      </c>
      <c r="G297" s="9" t="s">
        <v>9</v>
      </c>
      <c r="H297" s="9">
        <v>90332</v>
      </c>
      <c r="I297" s="9">
        <v>73773</v>
      </c>
      <c r="J297" s="29">
        <f t="shared" si="4"/>
        <v>-16559</v>
      </c>
      <c r="K297" s="9"/>
    </row>
    <row r="298" spans="1:11" x14ac:dyDescent="0.25">
      <c r="A298" s="32">
        <v>366</v>
      </c>
      <c r="B298" s="32" t="s">
        <v>144</v>
      </c>
      <c r="C298" s="32" t="s">
        <v>553</v>
      </c>
      <c r="D298" s="9" t="s">
        <v>6</v>
      </c>
      <c r="E298" s="9" t="s">
        <v>122</v>
      </c>
      <c r="F298" s="9" t="s">
        <v>377</v>
      </c>
      <c r="G298" s="9" t="s">
        <v>9</v>
      </c>
      <c r="H298" s="9">
        <v>0</v>
      </c>
      <c r="I298" s="9">
        <v>305</v>
      </c>
      <c r="J298" s="29">
        <f t="shared" si="4"/>
        <v>305</v>
      </c>
      <c r="K298" s="9"/>
    </row>
    <row r="299" spans="1:11" x14ac:dyDescent="0.25">
      <c r="A299" s="32">
        <v>368</v>
      </c>
      <c r="B299" s="32" t="s">
        <v>555</v>
      </c>
      <c r="C299" s="32" t="s">
        <v>555</v>
      </c>
      <c r="D299" s="9" t="s">
        <v>264</v>
      </c>
      <c r="E299" s="9" t="s">
        <v>92</v>
      </c>
      <c r="F299" s="9" t="s">
        <v>556</v>
      </c>
      <c r="G299" s="9" t="s">
        <v>9</v>
      </c>
      <c r="H299" s="9">
        <v>15120</v>
      </c>
      <c r="I299" s="9">
        <v>5906</v>
      </c>
      <c r="J299" s="29">
        <f t="shared" si="4"/>
        <v>-9214</v>
      </c>
      <c r="K299" s="9"/>
    </row>
    <row r="300" spans="1:11" x14ac:dyDescent="0.25">
      <c r="A300" s="32">
        <v>369</v>
      </c>
      <c r="B300" s="32" t="s">
        <v>557</v>
      </c>
      <c r="C300" s="32" t="s">
        <v>557</v>
      </c>
      <c r="D300" s="9" t="s">
        <v>264</v>
      </c>
      <c r="E300" s="9" t="s">
        <v>84</v>
      </c>
      <c r="F300" s="9" t="s">
        <v>470</v>
      </c>
      <c r="G300" s="9" t="s">
        <v>9</v>
      </c>
      <c r="H300" s="9">
        <v>71954</v>
      </c>
      <c r="I300" s="9">
        <v>55275</v>
      </c>
      <c r="J300" s="29">
        <f t="shared" si="4"/>
        <v>-16679</v>
      </c>
      <c r="K300" s="9"/>
    </row>
    <row r="301" spans="1:11" x14ac:dyDescent="0.25">
      <c r="A301" s="32">
        <v>370</v>
      </c>
      <c r="B301" s="32" t="s">
        <v>203</v>
      </c>
      <c r="C301" s="32" t="s">
        <v>558</v>
      </c>
      <c r="D301" s="9" t="s">
        <v>6</v>
      </c>
      <c r="E301" s="9" t="s">
        <v>205</v>
      </c>
      <c r="F301" s="9" t="s">
        <v>206</v>
      </c>
      <c r="G301" s="9" t="s">
        <v>9</v>
      </c>
      <c r="H301" s="9">
        <v>3696</v>
      </c>
      <c r="I301" s="9">
        <v>866</v>
      </c>
      <c r="J301" s="29">
        <f t="shared" si="4"/>
        <v>-2830</v>
      </c>
      <c r="K301" s="9"/>
    </row>
    <row r="302" spans="1:11" x14ac:dyDescent="0.25">
      <c r="A302" s="32">
        <v>371</v>
      </c>
      <c r="B302" s="32" t="s">
        <v>209</v>
      </c>
      <c r="C302" s="32" t="s">
        <v>559</v>
      </c>
      <c r="D302" s="9" t="s">
        <v>6</v>
      </c>
      <c r="E302" s="9" t="s">
        <v>211</v>
      </c>
      <c r="F302" s="9" t="s">
        <v>212</v>
      </c>
      <c r="G302" s="9" t="s">
        <v>9</v>
      </c>
      <c r="H302" s="9">
        <v>4</v>
      </c>
      <c r="I302" s="9">
        <v>0</v>
      </c>
      <c r="J302" s="29">
        <f t="shared" si="4"/>
        <v>-4</v>
      </c>
      <c r="K302" s="9"/>
    </row>
    <row r="303" spans="1:11" x14ac:dyDescent="0.25">
      <c r="A303" s="32">
        <v>373</v>
      </c>
      <c r="B303" s="32" t="s">
        <v>560</v>
      </c>
      <c r="C303" s="32" t="s">
        <v>1118</v>
      </c>
      <c r="D303" s="9" t="s">
        <v>542</v>
      </c>
      <c r="E303" s="9" t="s">
        <v>211</v>
      </c>
      <c r="F303" s="9" t="s">
        <v>212</v>
      </c>
      <c r="G303" s="9" t="s">
        <v>9</v>
      </c>
      <c r="H303" s="9">
        <v>9831</v>
      </c>
      <c r="I303" s="9">
        <v>34703</v>
      </c>
      <c r="J303" s="29">
        <f t="shared" si="4"/>
        <v>24872</v>
      </c>
      <c r="K303" s="9"/>
    </row>
    <row r="304" spans="1:11" x14ac:dyDescent="0.25">
      <c r="A304" s="32">
        <v>374</v>
      </c>
      <c r="B304" s="32" t="s">
        <v>561</v>
      </c>
      <c r="C304" s="32" t="s">
        <v>562</v>
      </c>
      <c r="D304" s="9" t="s">
        <v>264</v>
      </c>
      <c r="E304" s="9" t="s">
        <v>92</v>
      </c>
      <c r="F304" s="9" t="s">
        <v>262</v>
      </c>
      <c r="G304" s="9" t="s">
        <v>9</v>
      </c>
      <c r="H304" s="9">
        <v>32316</v>
      </c>
      <c r="I304" s="9">
        <v>46626</v>
      </c>
      <c r="J304" s="29">
        <f t="shared" si="4"/>
        <v>14310</v>
      </c>
      <c r="K304" s="9"/>
    </row>
    <row r="305" spans="1:11" x14ac:dyDescent="0.25">
      <c r="A305" s="32">
        <v>375</v>
      </c>
      <c r="B305" s="32" t="s">
        <v>563</v>
      </c>
      <c r="C305" s="32" t="s">
        <v>564</v>
      </c>
      <c r="D305" s="9" t="s">
        <v>257</v>
      </c>
      <c r="E305" s="9" t="s">
        <v>50</v>
      </c>
      <c r="F305" s="9" t="s">
        <v>565</v>
      </c>
      <c r="G305" s="9" t="s">
        <v>9</v>
      </c>
      <c r="H305" s="9">
        <v>668</v>
      </c>
      <c r="I305" s="9">
        <v>4108</v>
      </c>
      <c r="J305" s="29">
        <f t="shared" si="4"/>
        <v>3440</v>
      </c>
      <c r="K305" s="9"/>
    </row>
    <row r="306" spans="1:11" x14ac:dyDescent="0.25">
      <c r="A306" s="32">
        <v>376</v>
      </c>
      <c r="B306" s="32" t="s">
        <v>566</v>
      </c>
      <c r="C306" s="32" t="s">
        <v>566</v>
      </c>
      <c r="D306" s="9" t="s">
        <v>6</v>
      </c>
      <c r="E306" s="9" t="s">
        <v>84</v>
      </c>
      <c r="F306" s="9" t="s">
        <v>470</v>
      </c>
      <c r="G306" s="9" t="s">
        <v>9</v>
      </c>
      <c r="H306" s="9">
        <v>50</v>
      </c>
      <c r="I306" s="9">
        <v>111</v>
      </c>
      <c r="J306" s="29">
        <f t="shared" si="4"/>
        <v>61</v>
      </c>
      <c r="K306" s="9"/>
    </row>
    <row r="307" spans="1:11" x14ac:dyDescent="0.25">
      <c r="A307" s="32">
        <v>379</v>
      </c>
      <c r="B307" s="32" t="s">
        <v>567</v>
      </c>
      <c r="C307" s="32" t="s">
        <v>567</v>
      </c>
      <c r="D307" s="9" t="s">
        <v>264</v>
      </c>
      <c r="E307" s="9" t="s">
        <v>92</v>
      </c>
      <c r="F307" s="9" t="s">
        <v>568</v>
      </c>
      <c r="G307" s="9" t="s">
        <v>9</v>
      </c>
      <c r="H307" s="9">
        <v>38229</v>
      </c>
      <c r="I307" s="9">
        <v>69847</v>
      </c>
      <c r="J307" s="29">
        <f t="shared" si="4"/>
        <v>31618</v>
      </c>
      <c r="K307" s="9"/>
    </row>
    <row r="308" spans="1:11" x14ac:dyDescent="0.25">
      <c r="A308" s="32">
        <v>380</v>
      </c>
      <c r="B308" s="32" t="s">
        <v>569</v>
      </c>
      <c r="C308" s="32" t="s">
        <v>570</v>
      </c>
      <c r="D308" s="9" t="s">
        <v>542</v>
      </c>
      <c r="E308" s="9" t="s">
        <v>92</v>
      </c>
      <c r="F308" s="9" t="s">
        <v>332</v>
      </c>
      <c r="G308" s="9" t="s">
        <v>9</v>
      </c>
      <c r="H308" s="9">
        <v>16290</v>
      </c>
      <c r="I308" s="9">
        <v>9222</v>
      </c>
      <c r="J308" s="29">
        <f t="shared" si="4"/>
        <v>-7068</v>
      </c>
      <c r="K308" s="9"/>
    </row>
    <row r="309" spans="1:11" x14ac:dyDescent="0.25">
      <c r="A309" s="32">
        <v>382</v>
      </c>
      <c r="B309" s="32" t="s">
        <v>571</v>
      </c>
      <c r="C309" s="32" t="s">
        <v>572</v>
      </c>
      <c r="D309" s="9" t="s">
        <v>6</v>
      </c>
      <c r="E309" s="9" t="s">
        <v>69</v>
      </c>
      <c r="F309" s="9" t="s">
        <v>573</v>
      </c>
      <c r="G309" s="9" t="s">
        <v>9</v>
      </c>
      <c r="H309" s="9">
        <v>0</v>
      </c>
      <c r="I309" s="9">
        <v>0</v>
      </c>
      <c r="J309" s="29">
        <f t="shared" si="4"/>
        <v>0</v>
      </c>
      <c r="K309" s="9"/>
    </row>
    <row r="310" spans="1:11" x14ac:dyDescent="0.25">
      <c r="A310" s="32">
        <v>383</v>
      </c>
      <c r="B310" s="32" t="s">
        <v>563</v>
      </c>
      <c r="C310" s="32" t="s">
        <v>574</v>
      </c>
      <c r="D310" s="9" t="s">
        <v>257</v>
      </c>
      <c r="E310" s="9" t="s">
        <v>160</v>
      </c>
      <c r="F310" s="9" t="s">
        <v>240</v>
      </c>
      <c r="G310" s="9" t="s">
        <v>9</v>
      </c>
      <c r="H310" s="9">
        <v>4370</v>
      </c>
      <c r="I310" s="9">
        <v>8749</v>
      </c>
      <c r="J310" s="29">
        <f t="shared" si="4"/>
        <v>4379</v>
      </c>
      <c r="K310" s="9"/>
    </row>
    <row r="311" spans="1:11" x14ac:dyDescent="0.25">
      <c r="A311" s="32">
        <v>384</v>
      </c>
      <c r="B311" s="32" t="s">
        <v>319</v>
      </c>
      <c r="C311" s="32" t="s">
        <v>575</v>
      </c>
      <c r="D311" s="9" t="s">
        <v>257</v>
      </c>
      <c r="E311" s="9" t="s">
        <v>129</v>
      </c>
      <c r="F311" s="9" t="s">
        <v>318</v>
      </c>
      <c r="G311" s="9" t="s">
        <v>9</v>
      </c>
      <c r="H311" s="9">
        <v>15</v>
      </c>
      <c r="I311" s="9">
        <v>8</v>
      </c>
      <c r="J311" s="29">
        <f t="shared" si="4"/>
        <v>-7</v>
      </c>
      <c r="K311" s="9"/>
    </row>
    <row r="312" spans="1:11" x14ac:dyDescent="0.25">
      <c r="A312" s="32">
        <v>386</v>
      </c>
      <c r="B312" s="32" t="s">
        <v>576</v>
      </c>
      <c r="C312" s="32" t="s">
        <v>577</v>
      </c>
      <c r="D312" s="9" t="s">
        <v>281</v>
      </c>
      <c r="E312" s="9" t="s">
        <v>31</v>
      </c>
      <c r="F312" s="9" t="s">
        <v>82</v>
      </c>
      <c r="G312" s="9" t="s">
        <v>9</v>
      </c>
      <c r="H312" s="9">
        <v>225699</v>
      </c>
      <c r="I312" s="9">
        <v>165404</v>
      </c>
      <c r="J312" s="29">
        <f t="shared" si="4"/>
        <v>-60295</v>
      </c>
      <c r="K312" s="9"/>
    </row>
    <row r="313" spans="1:11" x14ac:dyDescent="0.25">
      <c r="A313" s="32">
        <v>387</v>
      </c>
      <c r="B313" s="32" t="s">
        <v>158</v>
      </c>
      <c r="C313" s="32" t="s">
        <v>578</v>
      </c>
      <c r="D313" s="9" t="s">
        <v>6</v>
      </c>
      <c r="E313" s="9" t="s">
        <v>220</v>
      </c>
      <c r="F313" s="9" t="s">
        <v>387</v>
      </c>
      <c r="G313" s="9" t="s">
        <v>9</v>
      </c>
      <c r="H313" s="9">
        <v>1188</v>
      </c>
      <c r="I313" s="9">
        <v>3702</v>
      </c>
      <c r="J313" s="29">
        <f t="shared" si="4"/>
        <v>2514</v>
      </c>
      <c r="K313" s="9"/>
    </row>
    <row r="314" spans="1:11" x14ac:dyDescent="0.25">
      <c r="A314" s="32">
        <v>388</v>
      </c>
      <c r="B314" s="32" t="s">
        <v>579</v>
      </c>
      <c r="C314" s="32" t="s">
        <v>580</v>
      </c>
      <c r="D314" s="9" t="s">
        <v>6</v>
      </c>
      <c r="E314" s="9" t="s">
        <v>31</v>
      </c>
      <c r="F314" s="9" t="s">
        <v>398</v>
      </c>
      <c r="G314" s="9" t="s">
        <v>9</v>
      </c>
      <c r="H314" s="9">
        <v>1</v>
      </c>
      <c r="I314" s="9">
        <v>3895</v>
      </c>
      <c r="J314" s="29">
        <f t="shared" si="4"/>
        <v>3894</v>
      </c>
      <c r="K314" s="9"/>
    </row>
    <row r="315" spans="1:11" x14ac:dyDescent="0.25">
      <c r="A315" s="32">
        <v>389</v>
      </c>
      <c r="B315" s="32" t="s">
        <v>581</v>
      </c>
      <c r="C315" s="32" t="s">
        <v>582</v>
      </c>
      <c r="D315" s="9" t="s">
        <v>257</v>
      </c>
      <c r="E315" s="9" t="s">
        <v>92</v>
      </c>
      <c r="F315" s="9" t="s">
        <v>970</v>
      </c>
      <c r="G315" s="9" t="s">
        <v>9</v>
      </c>
      <c r="H315" s="9">
        <v>0</v>
      </c>
      <c r="I315" s="9">
        <v>1442</v>
      </c>
      <c r="J315" s="29">
        <f t="shared" si="4"/>
        <v>1442</v>
      </c>
      <c r="K315" s="9"/>
    </row>
    <row r="316" spans="1:11" x14ac:dyDescent="0.25">
      <c r="A316" s="32">
        <v>392</v>
      </c>
      <c r="B316" s="32" t="s">
        <v>583</v>
      </c>
      <c r="C316" s="32" t="s">
        <v>584</v>
      </c>
      <c r="D316" s="9" t="s">
        <v>6</v>
      </c>
      <c r="E316" s="9" t="s">
        <v>75</v>
      </c>
      <c r="F316" s="9" t="s">
        <v>340</v>
      </c>
      <c r="G316" s="9" t="s">
        <v>9</v>
      </c>
      <c r="H316" s="9">
        <v>0</v>
      </c>
      <c r="I316" s="9">
        <v>0</v>
      </c>
      <c r="J316" s="29">
        <f t="shared" si="4"/>
        <v>0</v>
      </c>
      <c r="K316" s="9"/>
    </row>
    <row r="317" spans="1:11" x14ac:dyDescent="0.25">
      <c r="A317" s="32">
        <v>393</v>
      </c>
      <c r="B317" s="32" t="s">
        <v>585</v>
      </c>
      <c r="C317" s="32" t="s">
        <v>586</v>
      </c>
      <c r="D317" s="9" t="s">
        <v>6</v>
      </c>
      <c r="E317" s="9" t="s">
        <v>220</v>
      </c>
      <c r="F317" s="9" t="s">
        <v>221</v>
      </c>
      <c r="G317" s="9" t="s">
        <v>9</v>
      </c>
      <c r="H317" s="9">
        <v>246</v>
      </c>
      <c r="I317" s="9">
        <v>4768</v>
      </c>
      <c r="J317" s="29">
        <f t="shared" si="4"/>
        <v>4522</v>
      </c>
      <c r="K317" s="9"/>
    </row>
    <row r="318" spans="1:11" x14ac:dyDescent="0.25">
      <c r="A318" s="32">
        <v>395</v>
      </c>
      <c r="B318" s="32" t="s">
        <v>465</v>
      </c>
      <c r="C318" s="32" t="s">
        <v>587</v>
      </c>
      <c r="D318" s="9" t="s">
        <v>6</v>
      </c>
      <c r="E318" s="9" t="s">
        <v>122</v>
      </c>
      <c r="F318" s="9" t="s">
        <v>473</v>
      </c>
      <c r="G318" s="9" t="s">
        <v>9</v>
      </c>
      <c r="H318" s="9">
        <v>0</v>
      </c>
      <c r="I318" s="9">
        <v>3</v>
      </c>
      <c r="J318" s="29">
        <f t="shared" si="4"/>
        <v>3</v>
      </c>
      <c r="K318" s="9"/>
    </row>
    <row r="319" spans="1:11" x14ac:dyDescent="0.25">
      <c r="A319" s="32">
        <v>396</v>
      </c>
      <c r="B319" s="32" t="s">
        <v>158</v>
      </c>
      <c r="C319" s="32" t="s">
        <v>588</v>
      </c>
      <c r="D319" s="9" t="s">
        <v>6</v>
      </c>
      <c r="E319" s="9" t="s">
        <v>122</v>
      </c>
      <c r="F319" s="9" t="s">
        <v>589</v>
      </c>
      <c r="G319" s="9" t="s">
        <v>9</v>
      </c>
      <c r="H319" s="9">
        <v>94</v>
      </c>
      <c r="I319" s="9">
        <v>680</v>
      </c>
      <c r="J319" s="29">
        <f t="shared" si="4"/>
        <v>586</v>
      </c>
      <c r="K319" s="9"/>
    </row>
    <row r="320" spans="1:11" x14ac:dyDescent="0.25">
      <c r="A320" s="32">
        <v>397</v>
      </c>
      <c r="B320" s="32" t="s">
        <v>590</v>
      </c>
      <c r="C320" s="32" t="s">
        <v>591</v>
      </c>
      <c r="D320" s="9" t="s">
        <v>542</v>
      </c>
      <c r="E320" s="9" t="s">
        <v>92</v>
      </c>
      <c r="F320" s="9" t="s">
        <v>93</v>
      </c>
      <c r="G320" s="9" t="s">
        <v>9</v>
      </c>
      <c r="H320" s="9">
        <v>4393</v>
      </c>
      <c r="I320" s="9">
        <v>6644</v>
      </c>
      <c r="J320" s="29">
        <f t="shared" si="4"/>
        <v>2251</v>
      </c>
      <c r="K320" s="9"/>
    </row>
    <row r="321" spans="1:11" x14ac:dyDescent="0.25">
      <c r="A321" s="32">
        <v>398</v>
      </c>
      <c r="B321" s="32" t="s">
        <v>592</v>
      </c>
      <c r="C321" s="32" t="s">
        <v>592</v>
      </c>
      <c r="D321" s="9" t="s">
        <v>257</v>
      </c>
      <c r="E321" s="9" t="s">
        <v>84</v>
      </c>
      <c r="F321" s="9" t="s">
        <v>380</v>
      </c>
      <c r="G321" s="9" t="s">
        <v>9</v>
      </c>
      <c r="H321" s="9">
        <v>109</v>
      </c>
      <c r="I321" s="9">
        <v>0</v>
      </c>
      <c r="J321" s="29">
        <f t="shared" si="4"/>
        <v>-109</v>
      </c>
      <c r="K321" s="9"/>
    </row>
    <row r="322" spans="1:11" x14ac:dyDescent="0.25">
      <c r="A322" s="32">
        <v>399</v>
      </c>
      <c r="B322" s="32" t="s">
        <v>103</v>
      </c>
      <c r="C322" s="32" t="s">
        <v>593</v>
      </c>
      <c r="D322" s="9" t="s">
        <v>257</v>
      </c>
      <c r="E322" s="9" t="s">
        <v>105</v>
      </c>
      <c r="F322" s="9" t="s">
        <v>106</v>
      </c>
      <c r="G322" s="9" t="s">
        <v>9</v>
      </c>
      <c r="H322" s="9">
        <v>0</v>
      </c>
      <c r="I322" s="9">
        <v>0</v>
      </c>
      <c r="J322" s="29">
        <f t="shared" si="4"/>
        <v>0</v>
      </c>
      <c r="K322" s="9"/>
    </row>
    <row r="323" spans="1:11" x14ac:dyDescent="0.25">
      <c r="A323" s="32">
        <v>401</v>
      </c>
      <c r="B323" s="32" t="s">
        <v>305</v>
      </c>
      <c r="C323" s="32" t="s">
        <v>594</v>
      </c>
      <c r="D323" s="9" t="s">
        <v>6</v>
      </c>
      <c r="E323" s="9" t="s">
        <v>46</v>
      </c>
      <c r="F323" s="9" t="s">
        <v>307</v>
      </c>
      <c r="G323" s="9" t="s">
        <v>9</v>
      </c>
      <c r="H323" s="9">
        <v>498</v>
      </c>
      <c r="I323" s="9">
        <v>47</v>
      </c>
      <c r="J323" s="29">
        <f t="shared" si="4"/>
        <v>-451</v>
      </c>
      <c r="K323" s="9"/>
    </row>
    <row r="324" spans="1:11" x14ac:dyDescent="0.25">
      <c r="A324" s="32">
        <v>402</v>
      </c>
      <c r="B324" s="32" t="s">
        <v>595</v>
      </c>
      <c r="C324" s="32" t="s">
        <v>596</v>
      </c>
      <c r="D324" s="9" t="s">
        <v>257</v>
      </c>
      <c r="E324" s="9" t="s">
        <v>84</v>
      </c>
      <c r="F324" s="9" t="s">
        <v>349</v>
      </c>
      <c r="G324" s="9" t="s">
        <v>9</v>
      </c>
      <c r="H324" s="9">
        <v>35429</v>
      </c>
      <c r="I324" s="9">
        <v>24536</v>
      </c>
      <c r="J324" s="29">
        <f t="shared" si="4"/>
        <v>-10893</v>
      </c>
      <c r="K324" s="9"/>
    </row>
    <row r="325" spans="1:11" x14ac:dyDescent="0.25">
      <c r="A325" s="32">
        <v>403</v>
      </c>
      <c r="B325" s="32" t="s">
        <v>535</v>
      </c>
      <c r="C325" s="32" t="s">
        <v>597</v>
      </c>
      <c r="D325" s="9" t="s">
        <v>6</v>
      </c>
      <c r="E325" s="9" t="s">
        <v>160</v>
      </c>
      <c r="F325" s="9" t="s">
        <v>537</v>
      </c>
      <c r="G325" s="9" t="s">
        <v>9</v>
      </c>
      <c r="H325" s="9">
        <v>17</v>
      </c>
      <c r="I325" s="9">
        <v>685</v>
      </c>
      <c r="J325" s="29">
        <f t="shared" ref="J325:J386" si="5">I325-H325</f>
        <v>668</v>
      </c>
      <c r="K325" s="9"/>
    </row>
    <row r="326" spans="1:11" x14ac:dyDescent="0.25">
      <c r="A326" s="32">
        <v>405</v>
      </c>
      <c r="B326" s="32" t="s">
        <v>598</v>
      </c>
      <c r="C326" s="32" t="s">
        <v>600</v>
      </c>
      <c r="D326" s="9" t="s">
        <v>599</v>
      </c>
      <c r="E326" s="9" t="s">
        <v>84</v>
      </c>
      <c r="F326" s="9" t="s">
        <v>349</v>
      </c>
      <c r="G326" s="9" t="s">
        <v>9</v>
      </c>
      <c r="H326" s="9">
        <v>389497</v>
      </c>
      <c r="I326" s="9">
        <v>354172</v>
      </c>
      <c r="J326" s="29">
        <f t="shared" si="5"/>
        <v>-35325</v>
      </c>
      <c r="K326" s="9"/>
    </row>
    <row r="327" spans="1:11" x14ac:dyDescent="0.25">
      <c r="A327" s="32">
        <v>406</v>
      </c>
      <c r="B327" s="32" t="s">
        <v>598</v>
      </c>
      <c r="C327" s="32" t="s">
        <v>601</v>
      </c>
      <c r="D327" s="9" t="s">
        <v>599</v>
      </c>
      <c r="E327" s="9" t="s">
        <v>140</v>
      </c>
      <c r="F327" s="9" t="s">
        <v>141</v>
      </c>
      <c r="G327" s="9" t="s">
        <v>9</v>
      </c>
      <c r="H327" s="9">
        <v>1364132</v>
      </c>
      <c r="I327" s="9">
        <v>1456455</v>
      </c>
      <c r="J327" s="29">
        <f t="shared" si="5"/>
        <v>92323</v>
      </c>
      <c r="K327" s="9"/>
    </row>
    <row r="328" spans="1:11" x14ac:dyDescent="0.25">
      <c r="A328" s="32">
        <v>407</v>
      </c>
      <c r="B328" s="32" t="s">
        <v>1103</v>
      </c>
      <c r="C328" s="32" t="s">
        <v>1103</v>
      </c>
      <c r="D328" s="9" t="s">
        <v>599</v>
      </c>
      <c r="E328" s="9" t="s">
        <v>92</v>
      </c>
      <c r="F328" s="9" t="s">
        <v>554</v>
      </c>
      <c r="G328" s="9" t="s">
        <v>9</v>
      </c>
      <c r="H328" s="9">
        <v>434</v>
      </c>
      <c r="I328" s="9">
        <v>3335</v>
      </c>
      <c r="J328" s="29">
        <f t="shared" si="5"/>
        <v>2901</v>
      </c>
      <c r="K328" s="9"/>
    </row>
    <row r="329" spans="1:11" x14ac:dyDescent="0.25">
      <c r="A329" s="32">
        <v>408</v>
      </c>
      <c r="B329" s="32" t="s">
        <v>602</v>
      </c>
      <c r="C329" s="32" t="s">
        <v>602</v>
      </c>
      <c r="D329" s="9" t="s">
        <v>599</v>
      </c>
      <c r="E329" s="9" t="s">
        <v>140</v>
      </c>
      <c r="F329" s="9" t="s">
        <v>141</v>
      </c>
      <c r="G329" s="9" t="s">
        <v>9</v>
      </c>
      <c r="H329" s="9">
        <v>141455</v>
      </c>
      <c r="I329" s="9">
        <v>82169</v>
      </c>
      <c r="J329" s="29">
        <f t="shared" si="5"/>
        <v>-59286</v>
      </c>
      <c r="K329" s="9"/>
    </row>
    <row r="330" spans="1:11" x14ac:dyDescent="0.25">
      <c r="A330" s="32">
        <v>409</v>
      </c>
      <c r="B330" s="32" t="s">
        <v>603</v>
      </c>
      <c r="C330" s="32" t="s">
        <v>604</v>
      </c>
      <c r="D330" s="9" t="s">
        <v>599</v>
      </c>
      <c r="E330" s="9" t="s">
        <v>7</v>
      </c>
      <c r="F330" s="9" t="s">
        <v>605</v>
      </c>
      <c r="G330" s="9" t="s">
        <v>9</v>
      </c>
      <c r="H330" s="9">
        <v>5156</v>
      </c>
      <c r="I330" s="9">
        <v>2701</v>
      </c>
      <c r="J330" s="29">
        <f t="shared" si="5"/>
        <v>-2455</v>
      </c>
      <c r="K330" s="9"/>
    </row>
    <row r="331" spans="1:11" x14ac:dyDescent="0.25">
      <c r="A331" s="32">
        <v>410</v>
      </c>
      <c r="B331" s="32" t="s">
        <v>606</v>
      </c>
      <c r="C331" s="32" t="s">
        <v>607</v>
      </c>
      <c r="D331" s="9" t="s">
        <v>599</v>
      </c>
      <c r="E331" s="9" t="s">
        <v>69</v>
      </c>
      <c r="F331" s="9" t="s">
        <v>248</v>
      </c>
      <c r="G331" s="9" t="s">
        <v>9</v>
      </c>
      <c r="H331" s="9">
        <v>189875</v>
      </c>
      <c r="I331" s="9">
        <v>108307</v>
      </c>
      <c r="J331" s="29">
        <f t="shared" si="5"/>
        <v>-81568</v>
      </c>
      <c r="K331" s="9"/>
    </row>
    <row r="332" spans="1:11" x14ac:dyDescent="0.25">
      <c r="A332" s="32">
        <v>411</v>
      </c>
      <c r="B332" s="32" t="s">
        <v>608</v>
      </c>
      <c r="C332" s="32" t="s">
        <v>609</v>
      </c>
      <c r="D332" s="9" t="s">
        <v>599</v>
      </c>
      <c r="E332" s="9" t="s">
        <v>75</v>
      </c>
      <c r="F332" s="9" t="s">
        <v>282</v>
      </c>
      <c r="G332" s="9" t="s">
        <v>9</v>
      </c>
      <c r="H332" s="9">
        <v>67890</v>
      </c>
      <c r="I332" s="9">
        <v>43895</v>
      </c>
      <c r="J332" s="29">
        <f t="shared" si="5"/>
        <v>-23995</v>
      </c>
      <c r="K332" s="9"/>
    </row>
    <row r="333" spans="1:11" x14ac:dyDescent="0.25">
      <c r="A333" s="32">
        <v>413</v>
      </c>
      <c r="B333" s="32" t="s">
        <v>610</v>
      </c>
      <c r="C333" s="32" t="s">
        <v>610</v>
      </c>
      <c r="D333" s="9" t="s">
        <v>599</v>
      </c>
      <c r="E333" s="9" t="s">
        <v>84</v>
      </c>
      <c r="F333" s="9" t="s">
        <v>611</v>
      </c>
      <c r="G333" s="9" t="s">
        <v>9</v>
      </c>
      <c r="H333" s="9">
        <v>62810</v>
      </c>
      <c r="I333" s="9">
        <v>46482</v>
      </c>
      <c r="J333" s="29">
        <f t="shared" si="5"/>
        <v>-16328</v>
      </c>
      <c r="K333" s="9"/>
    </row>
    <row r="334" spans="1:11" x14ac:dyDescent="0.25">
      <c r="A334" s="32">
        <v>414</v>
      </c>
      <c r="B334" s="32" t="s">
        <v>612</v>
      </c>
      <c r="C334" s="32" t="s">
        <v>613</v>
      </c>
      <c r="D334" s="9" t="s">
        <v>599</v>
      </c>
      <c r="E334" s="9" t="s">
        <v>92</v>
      </c>
      <c r="F334" s="9" t="s">
        <v>554</v>
      </c>
      <c r="G334" s="9" t="s">
        <v>9</v>
      </c>
      <c r="H334" s="9">
        <v>24367</v>
      </c>
      <c r="I334" s="9">
        <v>10167</v>
      </c>
      <c r="J334" s="29">
        <f t="shared" si="5"/>
        <v>-14200</v>
      </c>
      <c r="K334" s="9"/>
    </row>
    <row r="335" spans="1:11" x14ac:dyDescent="0.25">
      <c r="A335" s="32">
        <v>416</v>
      </c>
      <c r="B335" s="32" t="s">
        <v>608</v>
      </c>
      <c r="C335" s="32" t="s">
        <v>614</v>
      </c>
      <c r="D335" s="9" t="s">
        <v>599</v>
      </c>
      <c r="E335" s="9" t="s">
        <v>105</v>
      </c>
      <c r="F335" s="9" t="s">
        <v>615</v>
      </c>
      <c r="G335" s="9" t="s">
        <v>9</v>
      </c>
      <c r="H335" s="9">
        <v>51464</v>
      </c>
      <c r="I335" s="9">
        <v>31969</v>
      </c>
      <c r="J335" s="29">
        <f t="shared" si="5"/>
        <v>-19495</v>
      </c>
      <c r="K335" s="9"/>
    </row>
    <row r="336" spans="1:11" x14ac:dyDescent="0.25">
      <c r="A336" s="32">
        <v>417</v>
      </c>
      <c r="B336" s="32" t="s">
        <v>608</v>
      </c>
      <c r="C336" s="32" t="s">
        <v>616</v>
      </c>
      <c r="D336" s="9" t="s">
        <v>599</v>
      </c>
      <c r="E336" s="9" t="s">
        <v>31</v>
      </c>
      <c r="F336" s="9" t="s">
        <v>617</v>
      </c>
      <c r="G336" s="9" t="s">
        <v>9</v>
      </c>
      <c r="H336" s="9">
        <v>69843</v>
      </c>
      <c r="I336" s="9">
        <v>47914</v>
      </c>
      <c r="J336" s="29">
        <f t="shared" si="5"/>
        <v>-21929</v>
      </c>
      <c r="K336" s="9"/>
    </row>
    <row r="337" spans="1:11" x14ac:dyDescent="0.25">
      <c r="A337" s="32">
        <v>418</v>
      </c>
      <c r="B337" s="32" t="s">
        <v>608</v>
      </c>
      <c r="C337" s="32" t="s">
        <v>618</v>
      </c>
      <c r="D337" s="9" t="s">
        <v>599</v>
      </c>
      <c r="E337" s="9" t="s">
        <v>31</v>
      </c>
      <c r="F337" s="9" t="s">
        <v>617</v>
      </c>
      <c r="G337" s="9" t="s">
        <v>9</v>
      </c>
      <c r="H337" s="9">
        <v>79173</v>
      </c>
      <c r="I337" s="9">
        <v>45254</v>
      </c>
      <c r="J337" s="29">
        <f t="shared" si="5"/>
        <v>-33919</v>
      </c>
      <c r="K337" s="9"/>
    </row>
    <row r="338" spans="1:11" x14ac:dyDescent="0.25">
      <c r="A338" s="32">
        <v>419</v>
      </c>
      <c r="B338" s="32" t="s">
        <v>608</v>
      </c>
      <c r="C338" s="32" t="s">
        <v>619</v>
      </c>
      <c r="D338" s="9" t="s">
        <v>599</v>
      </c>
      <c r="E338" s="9" t="s">
        <v>28</v>
      </c>
      <c r="F338" s="9" t="s">
        <v>437</v>
      </c>
      <c r="G338" s="9" t="s">
        <v>9</v>
      </c>
      <c r="H338" s="9">
        <v>934</v>
      </c>
      <c r="I338" s="9">
        <v>0</v>
      </c>
      <c r="J338" s="29">
        <f t="shared" si="5"/>
        <v>-934</v>
      </c>
      <c r="K338" s="9"/>
    </row>
    <row r="339" spans="1:11" x14ac:dyDescent="0.25">
      <c r="A339" s="32">
        <v>422</v>
      </c>
      <c r="B339" s="32" t="s">
        <v>620</v>
      </c>
      <c r="C339" s="32" t="s">
        <v>621</v>
      </c>
      <c r="D339" s="9" t="s">
        <v>622</v>
      </c>
      <c r="E339" s="9" t="s">
        <v>14</v>
      </c>
      <c r="F339" s="9" t="s">
        <v>137</v>
      </c>
      <c r="G339" s="9" t="s">
        <v>9</v>
      </c>
      <c r="H339" s="9">
        <v>112477</v>
      </c>
      <c r="I339" s="9">
        <v>87676</v>
      </c>
      <c r="J339" s="29">
        <f t="shared" si="5"/>
        <v>-24801</v>
      </c>
      <c r="K339" s="9"/>
    </row>
    <row r="340" spans="1:11" x14ac:dyDescent="0.25">
      <c r="A340" s="32">
        <v>423</v>
      </c>
      <c r="B340" s="32" t="s">
        <v>620</v>
      </c>
      <c r="C340" s="32" t="s">
        <v>623</v>
      </c>
      <c r="D340" s="9" t="s">
        <v>622</v>
      </c>
      <c r="E340" s="9" t="s">
        <v>84</v>
      </c>
      <c r="F340" s="9" t="s">
        <v>173</v>
      </c>
      <c r="G340" s="9" t="s">
        <v>9</v>
      </c>
      <c r="H340" s="9">
        <v>19442</v>
      </c>
      <c r="I340" s="9">
        <v>14941</v>
      </c>
      <c r="J340" s="29">
        <f t="shared" si="5"/>
        <v>-4501</v>
      </c>
      <c r="K340" s="9"/>
    </row>
    <row r="341" spans="1:11" x14ac:dyDescent="0.25">
      <c r="A341" s="32">
        <v>424</v>
      </c>
      <c r="B341" s="32" t="s">
        <v>624</v>
      </c>
      <c r="C341" s="32" t="s">
        <v>625</v>
      </c>
      <c r="D341" s="9" t="s">
        <v>622</v>
      </c>
      <c r="E341" s="9" t="s">
        <v>84</v>
      </c>
      <c r="F341" s="9" t="s">
        <v>173</v>
      </c>
      <c r="G341" s="9" t="s">
        <v>9</v>
      </c>
      <c r="H341" s="9">
        <v>587105</v>
      </c>
      <c r="I341" s="9">
        <v>348221</v>
      </c>
      <c r="J341" s="29">
        <f t="shared" si="5"/>
        <v>-238884</v>
      </c>
      <c r="K341" s="9"/>
    </row>
    <row r="342" spans="1:11" x14ac:dyDescent="0.25">
      <c r="A342" s="32">
        <v>425</v>
      </c>
      <c r="B342" s="32" t="s">
        <v>626</v>
      </c>
      <c r="C342" s="32" t="s">
        <v>626</v>
      </c>
      <c r="D342" s="9" t="s">
        <v>622</v>
      </c>
      <c r="E342" s="9" t="s">
        <v>84</v>
      </c>
      <c r="F342" s="9" t="s">
        <v>173</v>
      </c>
      <c r="G342" s="9" t="s">
        <v>9</v>
      </c>
      <c r="H342" s="9">
        <v>568991</v>
      </c>
      <c r="I342" s="9">
        <v>388090</v>
      </c>
      <c r="J342" s="29">
        <f t="shared" si="5"/>
        <v>-180901</v>
      </c>
      <c r="K342" s="9"/>
    </row>
    <row r="343" spans="1:11" x14ac:dyDescent="0.25">
      <c r="A343" s="32">
        <v>426</v>
      </c>
      <c r="B343" s="32" t="s">
        <v>624</v>
      </c>
      <c r="C343" s="32" t="s">
        <v>627</v>
      </c>
      <c r="D343" s="9" t="s">
        <v>622</v>
      </c>
      <c r="E343" s="9" t="s">
        <v>84</v>
      </c>
      <c r="F343" s="9" t="s">
        <v>628</v>
      </c>
      <c r="G343" s="9" t="s">
        <v>9</v>
      </c>
      <c r="H343" s="9">
        <v>1383877</v>
      </c>
      <c r="I343" s="9">
        <v>1100009</v>
      </c>
      <c r="J343" s="29">
        <f t="shared" si="5"/>
        <v>-283868</v>
      </c>
      <c r="K343" s="9"/>
    </row>
    <row r="344" spans="1:11" x14ac:dyDescent="0.25">
      <c r="A344" s="32">
        <v>428</v>
      </c>
      <c r="B344" s="32" t="s">
        <v>1147</v>
      </c>
      <c r="C344" s="32" t="s">
        <v>1146</v>
      </c>
      <c r="D344" s="9" t="s">
        <v>629</v>
      </c>
      <c r="E344" s="9" t="s">
        <v>129</v>
      </c>
      <c r="F344" s="9" t="s">
        <v>318</v>
      </c>
      <c r="G344" s="9" t="s">
        <v>9</v>
      </c>
      <c r="H344" s="9">
        <v>8066</v>
      </c>
      <c r="I344" s="9">
        <v>1879</v>
      </c>
      <c r="J344" s="29">
        <f t="shared" si="5"/>
        <v>-6187</v>
      </c>
      <c r="K344" s="9"/>
    </row>
    <row r="345" spans="1:11" x14ac:dyDescent="0.25">
      <c r="A345" s="32">
        <v>430</v>
      </c>
      <c r="B345" s="32" t="s">
        <v>630</v>
      </c>
      <c r="C345" s="32" t="s">
        <v>630</v>
      </c>
      <c r="D345" s="9" t="s">
        <v>629</v>
      </c>
      <c r="E345" s="9" t="s">
        <v>84</v>
      </c>
      <c r="F345" s="9" t="s">
        <v>631</v>
      </c>
      <c r="G345" s="9" t="s">
        <v>9</v>
      </c>
      <c r="H345" s="9">
        <v>21444</v>
      </c>
      <c r="I345" s="9">
        <v>36088</v>
      </c>
      <c r="J345" s="29">
        <f t="shared" si="5"/>
        <v>14644</v>
      </c>
      <c r="K345" s="9"/>
    </row>
    <row r="346" spans="1:11" x14ac:dyDescent="0.25">
      <c r="A346" s="32">
        <v>431</v>
      </c>
      <c r="B346" s="32" t="s">
        <v>632</v>
      </c>
      <c r="C346" s="32" t="s">
        <v>633</v>
      </c>
      <c r="D346" s="9" t="s">
        <v>629</v>
      </c>
      <c r="E346" s="9" t="s">
        <v>220</v>
      </c>
      <c r="F346" s="9" t="s">
        <v>276</v>
      </c>
      <c r="G346" s="9" t="s">
        <v>9</v>
      </c>
      <c r="H346" s="9">
        <v>23303</v>
      </c>
      <c r="I346" s="9">
        <v>98412</v>
      </c>
      <c r="J346" s="29">
        <f t="shared" si="5"/>
        <v>75109</v>
      </c>
      <c r="K346" s="9"/>
    </row>
    <row r="347" spans="1:11" x14ac:dyDescent="0.25">
      <c r="A347" s="32">
        <v>432</v>
      </c>
      <c r="B347" s="32" t="s">
        <v>634</v>
      </c>
      <c r="C347" s="32" t="s">
        <v>635</v>
      </c>
      <c r="D347" s="9" t="s">
        <v>629</v>
      </c>
      <c r="E347" s="9" t="s">
        <v>46</v>
      </c>
      <c r="F347" s="9" t="s">
        <v>53</v>
      </c>
      <c r="G347" s="9" t="s">
        <v>9</v>
      </c>
      <c r="H347" s="9">
        <v>11843</v>
      </c>
      <c r="I347" s="9">
        <v>156392</v>
      </c>
      <c r="J347" s="29">
        <f t="shared" si="5"/>
        <v>144549</v>
      </c>
      <c r="K347" s="9"/>
    </row>
    <row r="348" spans="1:11" x14ac:dyDescent="0.25">
      <c r="A348" s="32">
        <v>433</v>
      </c>
      <c r="B348" s="32" t="s">
        <v>634</v>
      </c>
      <c r="C348" s="32" t="s">
        <v>636</v>
      </c>
      <c r="D348" s="9" t="s">
        <v>629</v>
      </c>
      <c r="E348" s="9" t="s">
        <v>75</v>
      </c>
      <c r="F348" s="9" t="s">
        <v>498</v>
      </c>
      <c r="G348" s="9" t="s">
        <v>9</v>
      </c>
      <c r="H348" s="9">
        <v>11433</v>
      </c>
      <c r="I348" s="9">
        <v>73802</v>
      </c>
      <c r="J348" s="29">
        <f t="shared" si="5"/>
        <v>62369</v>
      </c>
      <c r="K348" s="9"/>
    </row>
    <row r="349" spans="1:11" x14ac:dyDescent="0.25">
      <c r="A349" s="32">
        <v>434</v>
      </c>
      <c r="B349" s="32" t="s">
        <v>634</v>
      </c>
      <c r="C349" s="32" t="s">
        <v>637</v>
      </c>
      <c r="D349" s="9" t="s">
        <v>629</v>
      </c>
      <c r="E349" s="9" t="s">
        <v>122</v>
      </c>
      <c r="F349" s="9" t="s">
        <v>377</v>
      </c>
      <c r="G349" s="9" t="s">
        <v>9</v>
      </c>
      <c r="H349" s="9">
        <v>21002</v>
      </c>
      <c r="I349" s="9">
        <v>123897</v>
      </c>
      <c r="J349" s="29">
        <f t="shared" si="5"/>
        <v>102895</v>
      </c>
      <c r="K349" s="9"/>
    </row>
    <row r="350" spans="1:11" x14ac:dyDescent="0.25">
      <c r="A350" s="32">
        <v>435</v>
      </c>
      <c r="B350" s="32" t="s">
        <v>638</v>
      </c>
      <c r="C350" s="32" t="s">
        <v>639</v>
      </c>
      <c r="D350" s="9" t="s">
        <v>629</v>
      </c>
      <c r="E350" s="9" t="s">
        <v>46</v>
      </c>
      <c r="F350" s="9" t="s">
        <v>307</v>
      </c>
      <c r="G350" s="9" t="s">
        <v>9</v>
      </c>
      <c r="H350" s="9">
        <v>7222</v>
      </c>
      <c r="I350" s="9">
        <v>27196</v>
      </c>
      <c r="J350" s="29">
        <f t="shared" si="5"/>
        <v>19974</v>
      </c>
      <c r="K350" s="9"/>
    </row>
    <row r="351" spans="1:11" x14ac:dyDescent="0.25">
      <c r="A351" s="32">
        <v>436</v>
      </c>
      <c r="B351" s="32" t="s">
        <v>640</v>
      </c>
      <c r="C351" s="32" t="s">
        <v>640</v>
      </c>
      <c r="D351" s="9" t="s">
        <v>281</v>
      </c>
      <c r="E351" s="9" t="s">
        <v>28</v>
      </c>
      <c r="F351" s="9" t="s">
        <v>344</v>
      </c>
      <c r="G351" s="9" t="s">
        <v>9</v>
      </c>
      <c r="H351" s="9">
        <v>77180</v>
      </c>
      <c r="I351" s="9">
        <v>59916</v>
      </c>
      <c r="J351" s="29">
        <f t="shared" si="5"/>
        <v>-17264</v>
      </c>
      <c r="K351" s="9"/>
    </row>
    <row r="352" spans="1:11" x14ac:dyDescent="0.25">
      <c r="A352" s="32">
        <v>437</v>
      </c>
      <c r="B352" s="32" t="s">
        <v>1149</v>
      </c>
      <c r="C352" s="32" t="s">
        <v>1148</v>
      </c>
      <c r="D352" s="9" t="s">
        <v>629</v>
      </c>
      <c r="E352" s="9" t="s">
        <v>14</v>
      </c>
      <c r="F352" s="9" t="s">
        <v>430</v>
      </c>
      <c r="G352" s="9" t="s">
        <v>9</v>
      </c>
      <c r="H352" s="9">
        <v>2483</v>
      </c>
      <c r="I352" s="9">
        <v>1152</v>
      </c>
      <c r="J352" s="29">
        <f t="shared" si="5"/>
        <v>-1331</v>
      </c>
      <c r="K352" s="9"/>
    </row>
    <row r="353" spans="1:11" x14ac:dyDescent="0.25">
      <c r="A353" s="32">
        <v>438</v>
      </c>
      <c r="B353" s="32" t="s">
        <v>641</v>
      </c>
      <c r="C353" s="32" t="s">
        <v>642</v>
      </c>
      <c r="D353" s="9" t="s">
        <v>629</v>
      </c>
      <c r="E353" s="9" t="s">
        <v>160</v>
      </c>
      <c r="F353" s="9" t="s">
        <v>537</v>
      </c>
      <c r="G353" s="9" t="s">
        <v>9</v>
      </c>
      <c r="H353" s="9">
        <v>2526</v>
      </c>
      <c r="I353" s="9">
        <v>140998</v>
      </c>
      <c r="J353" s="29">
        <f t="shared" si="5"/>
        <v>138472</v>
      </c>
      <c r="K353" s="9"/>
    </row>
    <row r="354" spans="1:11" x14ac:dyDescent="0.25">
      <c r="A354" s="32">
        <v>440</v>
      </c>
      <c r="B354" s="32" t="s">
        <v>643</v>
      </c>
      <c r="C354" s="32" t="s">
        <v>645</v>
      </c>
      <c r="D354" s="9" t="s">
        <v>629</v>
      </c>
      <c r="E354" s="9" t="s">
        <v>84</v>
      </c>
      <c r="F354" s="9" t="s">
        <v>644</v>
      </c>
      <c r="G354" s="9" t="s">
        <v>9</v>
      </c>
      <c r="H354" s="9">
        <v>12976</v>
      </c>
      <c r="I354" s="9">
        <v>14670</v>
      </c>
      <c r="J354" s="29">
        <f t="shared" si="5"/>
        <v>1694</v>
      </c>
      <c r="K354" s="9"/>
    </row>
    <row r="355" spans="1:11" x14ac:dyDescent="0.25">
      <c r="A355" s="32">
        <v>441</v>
      </c>
      <c r="B355" s="32" t="s">
        <v>646</v>
      </c>
      <c r="C355" s="32" t="s">
        <v>647</v>
      </c>
      <c r="D355" s="9" t="s">
        <v>629</v>
      </c>
      <c r="E355" s="9" t="s">
        <v>122</v>
      </c>
      <c r="F355" s="9" t="s">
        <v>377</v>
      </c>
      <c r="G355" s="9" t="s">
        <v>9</v>
      </c>
      <c r="H355" s="9">
        <v>43780</v>
      </c>
      <c r="I355" s="9">
        <v>26090</v>
      </c>
      <c r="J355" s="29">
        <f t="shared" si="5"/>
        <v>-17690</v>
      </c>
      <c r="K355" s="9"/>
    </row>
    <row r="356" spans="1:11" x14ac:dyDescent="0.25">
      <c r="A356" s="32">
        <v>442</v>
      </c>
      <c r="B356" s="32" t="s">
        <v>648</v>
      </c>
      <c r="C356" s="32" t="s">
        <v>648</v>
      </c>
      <c r="D356" s="9" t="s">
        <v>629</v>
      </c>
      <c r="E356" s="9" t="s">
        <v>160</v>
      </c>
      <c r="F356" s="9" t="s">
        <v>240</v>
      </c>
      <c r="G356" s="9" t="s">
        <v>9</v>
      </c>
      <c r="H356" s="9">
        <v>17873</v>
      </c>
      <c r="I356" s="9">
        <v>73216</v>
      </c>
      <c r="J356" s="29">
        <f t="shared" si="5"/>
        <v>55343</v>
      </c>
      <c r="K356" s="9"/>
    </row>
    <row r="357" spans="1:11" x14ac:dyDescent="0.25">
      <c r="A357" s="32">
        <v>443</v>
      </c>
      <c r="B357" s="32" t="s">
        <v>649</v>
      </c>
      <c r="C357" s="32" t="s">
        <v>650</v>
      </c>
      <c r="D357" s="9" t="s">
        <v>629</v>
      </c>
      <c r="E357" s="9" t="s">
        <v>122</v>
      </c>
      <c r="F357" s="9" t="s">
        <v>377</v>
      </c>
      <c r="G357" s="9" t="s">
        <v>9</v>
      </c>
      <c r="H357" s="9">
        <v>11266</v>
      </c>
      <c r="I357" s="9">
        <v>110360</v>
      </c>
      <c r="J357" s="29">
        <f t="shared" si="5"/>
        <v>99094</v>
      </c>
      <c r="K357" s="9"/>
    </row>
    <row r="358" spans="1:11" x14ac:dyDescent="0.25">
      <c r="A358" s="32">
        <v>444</v>
      </c>
      <c r="B358" s="32" t="s">
        <v>649</v>
      </c>
      <c r="C358" s="32" t="s">
        <v>651</v>
      </c>
      <c r="D358" s="9" t="s">
        <v>629</v>
      </c>
      <c r="E358" s="9" t="s">
        <v>14</v>
      </c>
      <c r="F358" s="9" t="s">
        <v>312</v>
      </c>
      <c r="G358" s="9" t="s">
        <v>9</v>
      </c>
      <c r="H358" s="9">
        <v>4</v>
      </c>
      <c r="I358" s="9">
        <v>106799</v>
      </c>
      <c r="J358" s="29">
        <f t="shared" si="5"/>
        <v>106795</v>
      </c>
      <c r="K358" s="9"/>
    </row>
    <row r="359" spans="1:11" x14ac:dyDescent="0.25">
      <c r="A359" s="32">
        <v>446</v>
      </c>
      <c r="B359" s="32" t="s">
        <v>652</v>
      </c>
      <c r="C359" s="32" t="s">
        <v>653</v>
      </c>
      <c r="D359" s="9" t="s">
        <v>629</v>
      </c>
      <c r="E359" s="9" t="s">
        <v>28</v>
      </c>
      <c r="F359" s="9" t="s">
        <v>29</v>
      </c>
      <c r="G359" s="9" t="s">
        <v>9</v>
      </c>
      <c r="H359" s="9">
        <v>13970</v>
      </c>
      <c r="I359" s="9">
        <v>85239</v>
      </c>
      <c r="J359" s="29">
        <f t="shared" si="5"/>
        <v>71269</v>
      </c>
      <c r="K359" s="9"/>
    </row>
    <row r="360" spans="1:11" x14ac:dyDescent="0.25">
      <c r="A360" s="32">
        <v>447</v>
      </c>
      <c r="B360" s="32" t="s">
        <v>654</v>
      </c>
      <c r="C360" s="32" t="s">
        <v>655</v>
      </c>
      <c r="D360" s="9" t="s">
        <v>629</v>
      </c>
      <c r="E360" s="9" t="s">
        <v>75</v>
      </c>
      <c r="F360" s="9" t="s">
        <v>340</v>
      </c>
      <c r="G360" s="9" t="s">
        <v>9</v>
      </c>
      <c r="H360" s="9">
        <v>10252</v>
      </c>
      <c r="I360" s="9">
        <v>199439</v>
      </c>
      <c r="J360" s="29">
        <f t="shared" si="5"/>
        <v>189187</v>
      </c>
      <c r="K360" s="9"/>
    </row>
    <row r="361" spans="1:11" x14ac:dyDescent="0.25">
      <c r="A361" s="32">
        <v>448</v>
      </c>
      <c r="B361" s="32" t="s">
        <v>656</v>
      </c>
      <c r="C361" s="32" t="s">
        <v>656</v>
      </c>
      <c r="D361" s="9" t="s">
        <v>629</v>
      </c>
      <c r="E361" s="9" t="s">
        <v>92</v>
      </c>
      <c r="F361" s="9" t="s">
        <v>556</v>
      </c>
      <c r="G361" s="9" t="s">
        <v>9</v>
      </c>
      <c r="H361" s="9">
        <v>7095</v>
      </c>
      <c r="I361" s="9">
        <v>5147</v>
      </c>
      <c r="J361" s="29">
        <f t="shared" si="5"/>
        <v>-1948</v>
      </c>
      <c r="K361" s="9"/>
    </row>
    <row r="362" spans="1:11" x14ac:dyDescent="0.25">
      <c r="A362" s="32">
        <v>449</v>
      </c>
      <c r="B362" s="32" t="s">
        <v>657</v>
      </c>
      <c r="C362" s="32" t="s">
        <v>658</v>
      </c>
      <c r="D362" s="9" t="s">
        <v>629</v>
      </c>
      <c r="E362" s="9" t="s">
        <v>62</v>
      </c>
      <c r="F362" s="9" t="s">
        <v>659</v>
      </c>
      <c r="G362" s="9" t="s">
        <v>9</v>
      </c>
      <c r="H362" s="9">
        <v>243</v>
      </c>
      <c r="I362" s="9">
        <v>6142</v>
      </c>
      <c r="J362" s="29">
        <f t="shared" si="5"/>
        <v>5899</v>
      </c>
      <c r="K362" s="9"/>
    </row>
    <row r="363" spans="1:11" x14ac:dyDescent="0.25">
      <c r="A363" s="32">
        <v>451</v>
      </c>
      <c r="B363" s="32" t="s">
        <v>632</v>
      </c>
      <c r="C363" s="32" t="s">
        <v>660</v>
      </c>
      <c r="D363" s="9" t="s">
        <v>629</v>
      </c>
      <c r="E363" s="9" t="s">
        <v>28</v>
      </c>
      <c r="F363" s="9" t="s">
        <v>166</v>
      </c>
      <c r="G363" s="9" t="s">
        <v>9</v>
      </c>
      <c r="H363" s="9">
        <v>17714</v>
      </c>
      <c r="I363" s="9">
        <v>171161</v>
      </c>
      <c r="J363" s="29">
        <f t="shared" si="5"/>
        <v>153447</v>
      </c>
      <c r="K363" s="9"/>
    </row>
    <row r="364" spans="1:11" x14ac:dyDescent="0.25">
      <c r="A364" s="32">
        <v>452</v>
      </c>
      <c r="B364" s="32" t="s">
        <v>661</v>
      </c>
      <c r="C364" s="32" t="s">
        <v>662</v>
      </c>
      <c r="D364" s="9" t="s">
        <v>629</v>
      </c>
      <c r="E364" s="9" t="s">
        <v>84</v>
      </c>
      <c r="F364" s="9" t="s">
        <v>235</v>
      </c>
      <c r="G364" s="9" t="s">
        <v>9</v>
      </c>
      <c r="H364" s="9">
        <v>14195</v>
      </c>
      <c r="I364" s="9">
        <v>20338</v>
      </c>
      <c r="J364" s="29">
        <f t="shared" si="5"/>
        <v>6143</v>
      </c>
      <c r="K364" s="9"/>
    </row>
    <row r="365" spans="1:11" x14ac:dyDescent="0.25">
      <c r="A365" s="32">
        <v>453</v>
      </c>
      <c r="B365" s="32" t="s">
        <v>661</v>
      </c>
      <c r="C365" s="32" t="s">
        <v>663</v>
      </c>
      <c r="D365" s="9" t="s">
        <v>629</v>
      </c>
      <c r="E365" s="9" t="s">
        <v>205</v>
      </c>
      <c r="F365" s="9" t="s">
        <v>483</v>
      </c>
      <c r="G365" s="9" t="s">
        <v>9</v>
      </c>
      <c r="H365" s="9">
        <v>6377</v>
      </c>
      <c r="I365" s="9">
        <v>7110</v>
      </c>
      <c r="J365" s="29">
        <f t="shared" si="5"/>
        <v>733</v>
      </c>
      <c r="K365" s="9"/>
    </row>
    <row r="366" spans="1:11" x14ac:dyDescent="0.25">
      <c r="A366" s="32">
        <v>454</v>
      </c>
      <c r="B366" s="32" t="s">
        <v>661</v>
      </c>
      <c r="C366" s="32" t="s">
        <v>664</v>
      </c>
      <c r="D366" s="9" t="s">
        <v>629</v>
      </c>
      <c r="E366" s="9" t="s">
        <v>205</v>
      </c>
      <c r="F366" s="9" t="s">
        <v>483</v>
      </c>
      <c r="G366" s="9" t="s">
        <v>9</v>
      </c>
      <c r="H366" s="9">
        <v>8301</v>
      </c>
      <c r="I366" s="9">
        <v>6531</v>
      </c>
      <c r="J366" s="29">
        <f t="shared" si="5"/>
        <v>-1770</v>
      </c>
      <c r="K366" s="9"/>
    </row>
    <row r="367" spans="1:11" x14ac:dyDescent="0.25">
      <c r="A367" s="32">
        <v>455</v>
      </c>
      <c r="B367" s="32" t="s">
        <v>665</v>
      </c>
      <c r="C367" s="32" t="s">
        <v>665</v>
      </c>
      <c r="D367" s="9" t="s">
        <v>629</v>
      </c>
      <c r="E367" s="9" t="s">
        <v>160</v>
      </c>
      <c r="F367" s="9" t="s">
        <v>537</v>
      </c>
      <c r="G367" s="9" t="s">
        <v>9</v>
      </c>
      <c r="H367" s="9">
        <v>11892</v>
      </c>
      <c r="I367" s="9">
        <v>109263</v>
      </c>
      <c r="J367" s="29">
        <f t="shared" si="5"/>
        <v>97371</v>
      </c>
      <c r="K367" s="9"/>
    </row>
    <row r="368" spans="1:11" x14ac:dyDescent="0.25">
      <c r="A368" s="32">
        <v>456</v>
      </c>
      <c r="B368" s="32" t="s">
        <v>666</v>
      </c>
      <c r="C368" s="32" t="s">
        <v>666</v>
      </c>
      <c r="D368" s="9" t="s">
        <v>629</v>
      </c>
      <c r="E368" s="9" t="s">
        <v>46</v>
      </c>
      <c r="F368" s="9" t="s">
        <v>427</v>
      </c>
      <c r="G368" s="9" t="s">
        <v>9</v>
      </c>
      <c r="H368" s="9">
        <v>2426</v>
      </c>
      <c r="I368" s="9">
        <v>19330</v>
      </c>
      <c r="J368" s="29">
        <f t="shared" si="5"/>
        <v>16904</v>
      </c>
      <c r="K368" s="9"/>
    </row>
    <row r="369" spans="1:11" x14ac:dyDescent="0.25">
      <c r="A369" s="32">
        <v>457</v>
      </c>
      <c r="B369" s="32" t="s">
        <v>667</v>
      </c>
      <c r="C369" s="32" t="s">
        <v>668</v>
      </c>
      <c r="D369" s="9" t="s">
        <v>629</v>
      </c>
      <c r="E369" s="9" t="s">
        <v>220</v>
      </c>
      <c r="F369" s="9" t="s">
        <v>276</v>
      </c>
      <c r="G369" s="9" t="s">
        <v>9</v>
      </c>
      <c r="H369" s="9">
        <v>434</v>
      </c>
      <c r="I369" s="9">
        <v>16322</v>
      </c>
      <c r="J369" s="29">
        <f t="shared" si="5"/>
        <v>15888</v>
      </c>
      <c r="K369" s="9"/>
    </row>
    <row r="370" spans="1:11" x14ac:dyDescent="0.25">
      <c r="A370" s="32">
        <v>458</v>
      </c>
      <c r="B370" s="32" t="s">
        <v>669</v>
      </c>
      <c r="C370" s="32" t="s">
        <v>670</v>
      </c>
      <c r="D370" s="9" t="s">
        <v>629</v>
      </c>
      <c r="E370" s="9" t="s">
        <v>46</v>
      </c>
      <c r="F370" s="9" t="s">
        <v>671</v>
      </c>
      <c r="G370" s="9" t="s">
        <v>9</v>
      </c>
      <c r="H370" s="9">
        <v>5156</v>
      </c>
      <c r="I370" s="9">
        <v>18318</v>
      </c>
      <c r="J370" s="29">
        <f t="shared" si="5"/>
        <v>13162</v>
      </c>
      <c r="K370" s="9"/>
    </row>
    <row r="371" spans="1:11" x14ac:dyDescent="0.25">
      <c r="A371" s="32">
        <v>459</v>
      </c>
      <c r="B371" s="32" t="s">
        <v>672</v>
      </c>
      <c r="C371" s="32" t="s">
        <v>673</v>
      </c>
      <c r="D371" s="9" t="s">
        <v>629</v>
      </c>
      <c r="E371" s="9" t="s">
        <v>160</v>
      </c>
      <c r="F371" s="9" t="s">
        <v>364</v>
      </c>
      <c r="G371" s="9" t="s">
        <v>9</v>
      </c>
      <c r="H371" s="9">
        <v>3539</v>
      </c>
      <c r="I371" s="9">
        <v>7372</v>
      </c>
      <c r="J371" s="29">
        <f t="shared" si="5"/>
        <v>3833</v>
      </c>
      <c r="K371" s="9"/>
    </row>
    <row r="372" spans="1:11" x14ac:dyDescent="0.25">
      <c r="A372" s="32">
        <v>460</v>
      </c>
      <c r="B372" s="32" t="s">
        <v>672</v>
      </c>
      <c r="C372" s="32" t="s">
        <v>674</v>
      </c>
      <c r="D372" s="9" t="s">
        <v>629</v>
      </c>
      <c r="E372" s="9" t="s">
        <v>160</v>
      </c>
      <c r="F372" s="9" t="s">
        <v>675</v>
      </c>
      <c r="G372" s="9" t="s">
        <v>9</v>
      </c>
      <c r="H372" s="9">
        <v>78994</v>
      </c>
      <c r="I372" s="9">
        <v>51144</v>
      </c>
      <c r="J372" s="29">
        <f t="shared" si="5"/>
        <v>-27850</v>
      </c>
      <c r="K372" s="9"/>
    </row>
    <row r="373" spans="1:11" x14ac:dyDescent="0.25">
      <c r="A373" s="32">
        <v>461</v>
      </c>
      <c r="B373" s="32" t="s">
        <v>676</v>
      </c>
      <c r="C373" s="32" t="s">
        <v>676</v>
      </c>
      <c r="D373" s="9" t="s">
        <v>629</v>
      </c>
      <c r="E373" s="9" t="s">
        <v>84</v>
      </c>
      <c r="F373" s="9" t="s">
        <v>677</v>
      </c>
      <c r="G373" s="9" t="s">
        <v>9</v>
      </c>
      <c r="H373" s="9">
        <v>1592</v>
      </c>
      <c r="I373" s="9">
        <v>26343</v>
      </c>
      <c r="J373" s="29">
        <f t="shared" si="5"/>
        <v>24751</v>
      </c>
      <c r="K373" s="9"/>
    </row>
    <row r="374" spans="1:11" x14ac:dyDescent="0.25">
      <c r="A374" s="32">
        <v>462</v>
      </c>
      <c r="B374" s="32" t="s">
        <v>678</v>
      </c>
      <c r="C374" s="32" t="s">
        <v>679</v>
      </c>
      <c r="D374" s="9" t="s">
        <v>629</v>
      </c>
      <c r="E374" s="9" t="s">
        <v>75</v>
      </c>
      <c r="F374" s="9" t="s">
        <v>340</v>
      </c>
      <c r="G374" s="9" t="s">
        <v>9</v>
      </c>
      <c r="H374" s="9">
        <v>11031</v>
      </c>
      <c r="I374" s="9">
        <v>108269</v>
      </c>
      <c r="J374" s="29">
        <f t="shared" si="5"/>
        <v>97238</v>
      </c>
      <c r="K374" s="9"/>
    </row>
    <row r="375" spans="1:11" x14ac:dyDescent="0.25">
      <c r="A375" s="32">
        <v>463</v>
      </c>
      <c r="B375" s="32" t="s">
        <v>1104</v>
      </c>
      <c r="C375" s="32" t="s">
        <v>1119</v>
      </c>
      <c r="D375" s="9" t="s">
        <v>629</v>
      </c>
      <c r="E375" s="9" t="s">
        <v>50</v>
      </c>
      <c r="F375" s="9" t="s">
        <v>327</v>
      </c>
      <c r="G375" s="9" t="s">
        <v>9</v>
      </c>
      <c r="H375" s="9">
        <v>25696</v>
      </c>
      <c r="I375" s="9">
        <v>92575</v>
      </c>
      <c r="J375" s="29">
        <f t="shared" si="5"/>
        <v>66879</v>
      </c>
      <c r="K375" s="9"/>
    </row>
    <row r="376" spans="1:11" x14ac:dyDescent="0.25">
      <c r="A376" s="32">
        <v>464</v>
      </c>
      <c r="B376" s="32" t="s">
        <v>680</v>
      </c>
      <c r="C376" s="32" t="s">
        <v>680</v>
      </c>
      <c r="D376" s="9" t="s">
        <v>629</v>
      </c>
      <c r="E376" s="9" t="s">
        <v>220</v>
      </c>
      <c r="F376" s="9" t="s">
        <v>681</v>
      </c>
      <c r="G376" s="9" t="s">
        <v>9</v>
      </c>
      <c r="H376" s="9">
        <v>11972</v>
      </c>
      <c r="I376" s="9">
        <v>8460</v>
      </c>
      <c r="J376" s="29">
        <f t="shared" si="5"/>
        <v>-3512</v>
      </c>
      <c r="K376" s="9"/>
    </row>
    <row r="377" spans="1:11" x14ac:dyDescent="0.25">
      <c r="A377" s="32">
        <v>467</v>
      </c>
      <c r="B377" s="32" t="s">
        <v>1105</v>
      </c>
      <c r="C377" s="32" t="s">
        <v>1105</v>
      </c>
      <c r="D377" s="9" t="s">
        <v>629</v>
      </c>
      <c r="E377" s="9" t="s">
        <v>84</v>
      </c>
      <c r="F377" s="9" t="s">
        <v>644</v>
      </c>
      <c r="G377" s="9" t="s">
        <v>9</v>
      </c>
      <c r="H377" s="9">
        <v>16008</v>
      </c>
      <c r="I377" s="9">
        <v>19642</v>
      </c>
      <c r="J377" s="29">
        <f t="shared" si="5"/>
        <v>3634</v>
      </c>
      <c r="K377" s="9"/>
    </row>
    <row r="378" spans="1:11" x14ac:dyDescent="0.25">
      <c r="A378" s="32">
        <v>468</v>
      </c>
      <c r="B378" s="32" t="s">
        <v>682</v>
      </c>
      <c r="C378" s="32" t="s">
        <v>682</v>
      </c>
      <c r="D378" s="9" t="s">
        <v>629</v>
      </c>
      <c r="E378" s="9" t="s">
        <v>31</v>
      </c>
      <c r="F378" s="9" t="s">
        <v>119</v>
      </c>
      <c r="G378" s="9" t="s">
        <v>9</v>
      </c>
      <c r="H378" s="9">
        <v>3</v>
      </c>
      <c r="I378" s="9">
        <v>0</v>
      </c>
      <c r="J378" s="29">
        <f t="shared" si="5"/>
        <v>-3</v>
      </c>
      <c r="K378" s="9"/>
    </row>
    <row r="379" spans="1:11" x14ac:dyDescent="0.25">
      <c r="A379" s="32">
        <v>469</v>
      </c>
      <c r="B379" s="32" t="s">
        <v>683</v>
      </c>
      <c r="C379" s="32" t="s">
        <v>683</v>
      </c>
      <c r="D379" s="9" t="s">
        <v>629</v>
      </c>
      <c r="E379" s="9" t="s">
        <v>31</v>
      </c>
      <c r="F379" s="9" t="s">
        <v>32</v>
      </c>
      <c r="G379" s="9" t="s">
        <v>9</v>
      </c>
      <c r="H379" s="9">
        <v>132</v>
      </c>
      <c r="I379" s="9">
        <v>71347</v>
      </c>
      <c r="J379" s="29">
        <f t="shared" si="5"/>
        <v>71215</v>
      </c>
      <c r="K379" s="9"/>
    </row>
    <row r="380" spans="1:11" x14ac:dyDescent="0.25">
      <c r="A380" s="32">
        <v>470</v>
      </c>
      <c r="B380" s="32" t="s">
        <v>684</v>
      </c>
      <c r="C380" s="32" t="s">
        <v>1120</v>
      </c>
      <c r="D380" s="9" t="s">
        <v>629</v>
      </c>
      <c r="E380" s="9" t="s">
        <v>100</v>
      </c>
      <c r="F380" s="9" t="s">
        <v>685</v>
      </c>
      <c r="G380" s="9" t="s">
        <v>9</v>
      </c>
      <c r="H380" s="9">
        <v>3909</v>
      </c>
      <c r="I380" s="9">
        <v>42047</v>
      </c>
      <c r="J380" s="29">
        <f t="shared" si="5"/>
        <v>38138</v>
      </c>
      <c r="K380" s="9"/>
    </row>
    <row r="381" spans="1:11" x14ac:dyDescent="0.25">
      <c r="A381" s="32">
        <v>471</v>
      </c>
      <c r="B381" s="32" t="s">
        <v>684</v>
      </c>
      <c r="C381" s="32" t="s">
        <v>686</v>
      </c>
      <c r="D381" s="9" t="s">
        <v>629</v>
      </c>
      <c r="E381" s="9" t="s">
        <v>31</v>
      </c>
      <c r="F381" s="9" t="s">
        <v>82</v>
      </c>
      <c r="G381" s="9" t="s">
        <v>9</v>
      </c>
      <c r="H381" s="9">
        <v>4604</v>
      </c>
      <c r="I381" s="9">
        <v>8805</v>
      </c>
      <c r="J381" s="29">
        <f t="shared" si="5"/>
        <v>4201</v>
      </c>
      <c r="K381" s="9" t="s">
        <v>1182</v>
      </c>
    </row>
    <row r="382" spans="1:11" x14ac:dyDescent="0.25">
      <c r="A382" s="32">
        <v>472</v>
      </c>
      <c r="B382" s="32" t="s">
        <v>684</v>
      </c>
      <c r="C382" s="32" t="s">
        <v>687</v>
      </c>
      <c r="D382" s="9" t="s">
        <v>629</v>
      </c>
      <c r="E382" s="9" t="s">
        <v>92</v>
      </c>
      <c r="F382" s="9" t="s">
        <v>688</v>
      </c>
      <c r="G382" s="9" t="s">
        <v>9</v>
      </c>
      <c r="H382" s="9">
        <v>31215</v>
      </c>
      <c r="I382" s="9">
        <v>109641</v>
      </c>
      <c r="J382" s="29">
        <f t="shared" si="5"/>
        <v>78426</v>
      </c>
      <c r="K382" s="9"/>
    </row>
    <row r="383" spans="1:11" x14ac:dyDescent="0.25">
      <c r="A383" s="32">
        <v>474</v>
      </c>
      <c r="B383" s="32" t="s">
        <v>689</v>
      </c>
      <c r="C383" s="32" t="s">
        <v>690</v>
      </c>
      <c r="D383" s="9" t="s">
        <v>629</v>
      </c>
      <c r="E383" s="9" t="s">
        <v>7</v>
      </c>
      <c r="F383" s="9" t="s">
        <v>691</v>
      </c>
      <c r="G383" s="9" t="s">
        <v>9</v>
      </c>
      <c r="H383" s="9">
        <v>291</v>
      </c>
      <c r="I383" s="9">
        <v>282407</v>
      </c>
      <c r="J383" s="29">
        <f t="shared" si="5"/>
        <v>282116</v>
      </c>
      <c r="K383" s="9"/>
    </row>
    <row r="384" spans="1:11" x14ac:dyDescent="0.25">
      <c r="A384" s="32">
        <v>475</v>
      </c>
      <c r="B384" s="32" t="s">
        <v>1106</v>
      </c>
      <c r="C384" s="32" t="s">
        <v>692</v>
      </c>
      <c r="D384" s="9" t="s">
        <v>629</v>
      </c>
      <c r="E384" s="9" t="s">
        <v>46</v>
      </c>
      <c r="F384" s="9" t="s">
        <v>693</v>
      </c>
      <c r="G384" s="9" t="s">
        <v>9</v>
      </c>
      <c r="H384" s="9">
        <v>53704</v>
      </c>
      <c r="I384" s="9">
        <v>152737</v>
      </c>
      <c r="J384" s="29">
        <f t="shared" si="5"/>
        <v>99033</v>
      </c>
      <c r="K384" s="9"/>
    </row>
    <row r="385" spans="1:11" x14ac:dyDescent="0.25">
      <c r="A385" s="32">
        <v>477</v>
      </c>
      <c r="B385" s="32" t="s">
        <v>694</v>
      </c>
      <c r="C385" s="32" t="s">
        <v>694</v>
      </c>
      <c r="D385" s="9" t="s">
        <v>629</v>
      </c>
      <c r="E385" s="9" t="s">
        <v>122</v>
      </c>
      <c r="F385" s="9" t="s">
        <v>695</v>
      </c>
      <c r="G385" s="9" t="s">
        <v>9</v>
      </c>
      <c r="H385" s="9">
        <v>9139</v>
      </c>
      <c r="I385" s="9">
        <v>13530</v>
      </c>
      <c r="J385" s="29">
        <f t="shared" si="5"/>
        <v>4391</v>
      </c>
      <c r="K385" s="9"/>
    </row>
    <row r="386" spans="1:11" x14ac:dyDescent="0.25">
      <c r="A386" s="32">
        <v>478</v>
      </c>
      <c r="B386" s="32" t="s">
        <v>696</v>
      </c>
      <c r="C386" s="32" t="s">
        <v>697</v>
      </c>
      <c r="D386" s="9" t="s">
        <v>629</v>
      </c>
      <c r="E386" s="9" t="s">
        <v>129</v>
      </c>
      <c r="F386" s="9" t="s">
        <v>698</v>
      </c>
      <c r="G386" s="9" t="s">
        <v>9</v>
      </c>
      <c r="H386" s="9">
        <v>8051</v>
      </c>
      <c r="I386" s="9">
        <v>48021</v>
      </c>
      <c r="J386" s="29">
        <f t="shared" si="5"/>
        <v>39970</v>
      </c>
      <c r="K386" s="9"/>
    </row>
    <row r="387" spans="1:11" x14ac:dyDescent="0.25">
      <c r="A387" s="32">
        <v>479</v>
      </c>
      <c r="B387" s="32" t="s">
        <v>696</v>
      </c>
      <c r="C387" s="32" t="s">
        <v>699</v>
      </c>
      <c r="D387" s="9" t="s">
        <v>629</v>
      </c>
      <c r="E387" s="9" t="s">
        <v>211</v>
      </c>
      <c r="F387" s="9" t="s">
        <v>212</v>
      </c>
      <c r="G387" s="9" t="s">
        <v>9</v>
      </c>
      <c r="H387" s="9">
        <v>12213</v>
      </c>
      <c r="I387" s="9">
        <v>144561</v>
      </c>
      <c r="J387" s="29">
        <f t="shared" ref="J387:J450" si="6">I387-H387</f>
        <v>132348</v>
      </c>
      <c r="K387" s="9"/>
    </row>
    <row r="388" spans="1:11" x14ac:dyDescent="0.25">
      <c r="A388" s="32">
        <v>480</v>
      </c>
      <c r="B388" s="32" t="s">
        <v>696</v>
      </c>
      <c r="C388" s="32" t="s">
        <v>700</v>
      </c>
      <c r="D388" s="9" t="s">
        <v>629</v>
      </c>
      <c r="E388" s="9" t="s">
        <v>100</v>
      </c>
      <c r="F388" s="9" t="s">
        <v>329</v>
      </c>
      <c r="G388" s="9" t="s">
        <v>9</v>
      </c>
      <c r="H388" s="9">
        <v>10219</v>
      </c>
      <c r="I388" s="9">
        <v>53632</v>
      </c>
      <c r="J388" s="29">
        <f t="shared" si="6"/>
        <v>43413</v>
      </c>
      <c r="K388" s="9"/>
    </row>
    <row r="389" spans="1:11" x14ac:dyDescent="0.25">
      <c r="A389" s="32">
        <v>482</v>
      </c>
      <c r="B389" s="32" t="s">
        <v>701</v>
      </c>
      <c r="C389" s="32" t="s">
        <v>701</v>
      </c>
      <c r="D389" s="9" t="s">
        <v>629</v>
      </c>
      <c r="E389" s="9" t="s">
        <v>205</v>
      </c>
      <c r="F389" s="9" t="s">
        <v>702</v>
      </c>
      <c r="G389" s="9" t="s">
        <v>9</v>
      </c>
      <c r="H389" s="9">
        <v>8193</v>
      </c>
      <c r="I389" s="9">
        <v>17218</v>
      </c>
      <c r="J389" s="29">
        <f t="shared" si="6"/>
        <v>9025</v>
      </c>
      <c r="K389" s="9"/>
    </row>
    <row r="390" spans="1:11" x14ac:dyDescent="0.25">
      <c r="A390" s="32">
        <v>483</v>
      </c>
      <c r="B390" s="32" t="s">
        <v>703</v>
      </c>
      <c r="C390" s="32" t="s">
        <v>704</v>
      </c>
      <c r="D390" s="9" t="s">
        <v>629</v>
      </c>
      <c r="E390" s="9" t="s">
        <v>28</v>
      </c>
      <c r="F390" s="9" t="s">
        <v>437</v>
      </c>
      <c r="G390" s="9" t="s">
        <v>9</v>
      </c>
      <c r="H390" s="9">
        <v>3826</v>
      </c>
      <c r="I390" s="9">
        <v>10214</v>
      </c>
      <c r="J390" s="29">
        <f t="shared" si="6"/>
        <v>6388</v>
      </c>
      <c r="K390" s="9"/>
    </row>
    <row r="391" spans="1:11" x14ac:dyDescent="0.25">
      <c r="A391" s="32">
        <v>485</v>
      </c>
      <c r="B391" s="32" t="s">
        <v>706</v>
      </c>
      <c r="C391" s="32" t="s">
        <v>706</v>
      </c>
      <c r="D391" s="9" t="s">
        <v>281</v>
      </c>
      <c r="E391" s="9" t="s">
        <v>69</v>
      </c>
      <c r="F391" s="9" t="s">
        <v>707</v>
      </c>
      <c r="G391" s="9" t="s">
        <v>9</v>
      </c>
      <c r="H391" s="9">
        <v>1135</v>
      </c>
      <c r="I391" s="9">
        <v>564</v>
      </c>
      <c r="J391" s="29">
        <f t="shared" si="6"/>
        <v>-571</v>
      </c>
      <c r="K391" s="9"/>
    </row>
    <row r="392" spans="1:11" x14ac:dyDescent="0.25">
      <c r="A392" s="32">
        <v>487</v>
      </c>
      <c r="B392" s="32" t="s">
        <v>708</v>
      </c>
      <c r="C392" s="32" t="s">
        <v>708</v>
      </c>
      <c r="D392" s="9" t="s">
        <v>281</v>
      </c>
      <c r="E392" s="9" t="s">
        <v>31</v>
      </c>
      <c r="F392" s="9" t="s">
        <v>354</v>
      </c>
      <c r="G392" s="9" t="s">
        <v>9</v>
      </c>
      <c r="H392" s="9">
        <v>36679</v>
      </c>
      <c r="I392" s="9">
        <v>33022</v>
      </c>
      <c r="J392" s="29">
        <f t="shared" si="6"/>
        <v>-3657</v>
      </c>
      <c r="K392" s="9"/>
    </row>
    <row r="393" spans="1:11" x14ac:dyDescent="0.25">
      <c r="A393" s="32">
        <v>488</v>
      </c>
      <c r="B393" s="32" t="s">
        <v>709</v>
      </c>
      <c r="C393" s="32" t="s">
        <v>710</v>
      </c>
      <c r="D393" s="9" t="s">
        <v>281</v>
      </c>
      <c r="E393" s="9" t="s">
        <v>100</v>
      </c>
      <c r="F393" s="9" t="s">
        <v>101</v>
      </c>
      <c r="G393" s="9" t="s">
        <v>9</v>
      </c>
      <c r="H393" s="9">
        <v>17960</v>
      </c>
      <c r="I393" s="9">
        <v>16667</v>
      </c>
      <c r="J393" s="29">
        <f t="shared" si="6"/>
        <v>-1293</v>
      </c>
      <c r="K393" s="9"/>
    </row>
    <row r="394" spans="1:11" x14ac:dyDescent="0.25">
      <c r="A394" s="32">
        <v>489</v>
      </c>
      <c r="B394" s="32" t="s">
        <v>709</v>
      </c>
      <c r="C394" s="32" t="s">
        <v>709</v>
      </c>
      <c r="D394" s="9" t="s">
        <v>281</v>
      </c>
      <c r="E394" s="9" t="s">
        <v>92</v>
      </c>
      <c r="F394" s="9" t="s">
        <v>711</v>
      </c>
      <c r="G394" s="9" t="s">
        <v>9</v>
      </c>
      <c r="H394" s="9">
        <v>175306</v>
      </c>
      <c r="I394" s="9">
        <v>182443</v>
      </c>
      <c r="J394" s="29">
        <f t="shared" si="6"/>
        <v>7137</v>
      </c>
      <c r="K394" s="9"/>
    </row>
    <row r="395" spans="1:11" x14ac:dyDescent="0.25">
      <c r="A395" s="32">
        <v>490</v>
      </c>
      <c r="B395" s="32" t="s">
        <v>712</v>
      </c>
      <c r="C395" s="32" t="s">
        <v>713</v>
      </c>
      <c r="D395" s="9" t="s">
        <v>281</v>
      </c>
      <c r="E395" s="9" t="s">
        <v>31</v>
      </c>
      <c r="F395" s="9" t="s">
        <v>32</v>
      </c>
      <c r="G395" s="9" t="s">
        <v>9</v>
      </c>
      <c r="H395" s="9">
        <v>123289</v>
      </c>
      <c r="I395" s="9">
        <v>86104</v>
      </c>
      <c r="J395" s="29">
        <f t="shared" si="6"/>
        <v>-37185</v>
      </c>
      <c r="K395" s="9"/>
    </row>
    <row r="396" spans="1:11" x14ac:dyDescent="0.25">
      <c r="A396" s="32">
        <v>491</v>
      </c>
      <c r="B396" s="32" t="s">
        <v>712</v>
      </c>
      <c r="C396" s="32" t="s">
        <v>714</v>
      </c>
      <c r="D396" s="9" t="s">
        <v>281</v>
      </c>
      <c r="E396" s="9" t="s">
        <v>220</v>
      </c>
      <c r="F396" s="9" t="s">
        <v>714</v>
      </c>
      <c r="G396" s="9" t="s">
        <v>9</v>
      </c>
      <c r="H396" s="9">
        <v>35860</v>
      </c>
      <c r="I396" s="9">
        <v>22752</v>
      </c>
      <c r="J396" s="29">
        <f t="shared" si="6"/>
        <v>-13108</v>
      </c>
      <c r="K396" s="9"/>
    </row>
    <row r="397" spans="1:11" x14ac:dyDescent="0.25">
      <c r="A397" s="32">
        <v>492</v>
      </c>
      <c r="B397" s="32" t="s">
        <v>715</v>
      </c>
      <c r="C397" s="32" t="s">
        <v>716</v>
      </c>
      <c r="D397" s="9" t="s">
        <v>281</v>
      </c>
      <c r="E397" s="9" t="s">
        <v>28</v>
      </c>
      <c r="F397" s="9" t="s">
        <v>189</v>
      </c>
      <c r="G397" s="9" t="s">
        <v>9</v>
      </c>
      <c r="H397" s="9">
        <v>63368</v>
      </c>
      <c r="I397" s="9">
        <v>46403</v>
      </c>
      <c r="J397" s="29">
        <f t="shared" si="6"/>
        <v>-16965</v>
      </c>
      <c r="K397" s="9"/>
    </row>
    <row r="398" spans="1:11" x14ac:dyDescent="0.25">
      <c r="A398" s="32">
        <v>493</v>
      </c>
      <c r="B398" s="32" t="s">
        <v>1107</v>
      </c>
      <c r="C398" s="32" t="s">
        <v>1107</v>
      </c>
      <c r="D398" s="9" t="s">
        <v>281</v>
      </c>
      <c r="E398" s="9" t="s">
        <v>46</v>
      </c>
      <c r="F398" s="9" t="s">
        <v>307</v>
      </c>
      <c r="G398" s="9" t="s">
        <v>9</v>
      </c>
      <c r="H398" s="9">
        <v>8768</v>
      </c>
      <c r="I398" s="9">
        <v>5338</v>
      </c>
      <c r="J398" s="29">
        <f t="shared" si="6"/>
        <v>-3430</v>
      </c>
      <c r="K398" s="9"/>
    </row>
    <row r="399" spans="1:11" x14ac:dyDescent="0.25">
      <c r="A399" s="32">
        <v>494</v>
      </c>
      <c r="B399" s="32" t="s">
        <v>576</v>
      </c>
      <c r="C399" s="32" t="s">
        <v>717</v>
      </c>
      <c r="D399" s="9" t="s">
        <v>281</v>
      </c>
      <c r="E399" s="9" t="s">
        <v>105</v>
      </c>
      <c r="F399" s="9" t="s">
        <v>615</v>
      </c>
      <c r="G399" s="9" t="s">
        <v>9</v>
      </c>
      <c r="H399" s="9">
        <v>1630454</v>
      </c>
      <c r="I399" s="9">
        <v>1435245</v>
      </c>
      <c r="J399" s="29">
        <f t="shared" si="6"/>
        <v>-195209</v>
      </c>
      <c r="K399" s="9"/>
    </row>
    <row r="400" spans="1:11" x14ac:dyDescent="0.25">
      <c r="A400" s="32">
        <v>495</v>
      </c>
      <c r="B400" s="32" t="s">
        <v>576</v>
      </c>
      <c r="C400" s="32" t="s">
        <v>718</v>
      </c>
      <c r="D400" s="9" t="s">
        <v>281</v>
      </c>
      <c r="E400" s="9" t="s">
        <v>75</v>
      </c>
      <c r="F400" s="9" t="s">
        <v>282</v>
      </c>
      <c r="G400" s="9" t="s">
        <v>9</v>
      </c>
      <c r="H400" s="9">
        <v>3135139</v>
      </c>
      <c r="I400" s="9">
        <v>2791623</v>
      </c>
      <c r="J400" s="29">
        <f t="shared" si="6"/>
        <v>-343516</v>
      </c>
      <c r="K400" s="9"/>
    </row>
    <row r="401" spans="1:11" x14ac:dyDescent="0.25">
      <c r="A401" s="32">
        <v>496</v>
      </c>
      <c r="B401" s="32" t="s">
        <v>719</v>
      </c>
      <c r="C401" s="32" t="s">
        <v>720</v>
      </c>
      <c r="D401" s="9" t="s">
        <v>281</v>
      </c>
      <c r="E401" s="9" t="s">
        <v>46</v>
      </c>
      <c r="F401" s="9" t="s">
        <v>721</v>
      </c>
      <c r="G401" s="9" t="s">
        <v>9</v>
      </c>
      <c r="H401" s="9">
        <v>30276</v>
      </c>
      <c r="I401" s="9">
        <v>27683</v>
      </c>
      <c r="J401" s="29">
        <f t="shared" si="6"/>
        <v>-2593</v>
      </c>
      <c r="K401" s="9"/>
    </row>
    <row r="402" spans="1:11" x14ac:dyDescent="0.25">
      <c r="A402" s="32">
        <v>497</v>
      </c>
      <c r="B402" s="32" t="s">
        <v>722</v>
      </c>
      <c r="C402" s="32" t="s">
        <v>723</v>
      </c>
      <c r="D402" s="9" t="s">
        <v>257</v>
      </c>
      <c r="E402" s="9" t="s">
        <v>75</v>
      </c>
      <c r="F402" s="9" t="s">
        <v>443</v>
      </c>
      <c r="G402" s="9" t="s">
        <v>9</v>
      </c>
      <c r="H402" s="9">
        <v>389709</v>
      </c>
      <c r="I402" s="9">
        <v>461855</v>
      </c>
      <c r="J402" s="29">
        <f t="shared" si="6"/>
        <v>72146</v>
      </c>
      <c r="K402" s="9"/>
    </row>
    <row r="403" spans="1:11" x14ac:dyDescent="0.25">
      <c r="A403" s="32">
        <v>498</v>
      </c>
      <c r="B403" s="32" t="s">
        <v>722</v>
      </c>
      <c r="C403" s="32" t="s">
        <v>724</v>
      </c>
      <c r="D403" s="9" t="s">
        <v>257</v>
      </c>
      <c r="E403" s="9" t="s">
        <v>75</v>
      </c>
      <c r="F403" s="9" t="s">
        <v>164</v>
      </c>
      <c r="G403" s="9" t="s">
        <v>9</v>
      </c>
      <c r="H403" s="9">
        <v>83317</v>
      </c>
      <c r="I403" s="9">
        <v>207928</v>
      </c>
      <c r="J403" s="29">
        <f t="shared" si="6"/>
        <v>124611</v>
      </c>
      <c r="K403" s="9"/>
    </row>
    <row r="404" spans="1:11" x14ac:dyDescent="0.25">
      <c r="A404" s="32">
        <v>499</v>
      </c>
      <c r="B404" s="32" t="s">
        <v>722</v>
      </c>
      <c r="C404" s="32" t="s">
        <v>725</v>
      </c>
      <c r="D404" s="9" t="s">
        <v>257</v>
      </c>
      <c r="E404" s="9" t="s">
        <v>75</v>
      </c>
      <c r="F404" s="9" t="s">
        <v>443</v>
      </c>
      <c r="G404" s="9" t="s">
        <v>9</v>
      </c>
      <c r="H404" s="9">
        <v>123833</v>
      </c>
      <c r="I404" s="9">
        <v>103415</v>
      </c>
      <c r="J404" s="29">
        <f t="shared" si="6"/>
        <v>-20418</v>
      </c>
      <c r="K404" s="9"/>
    </row>
    <row r="405" spans="1:11" x14ac:dyDescent="0.25">
      <c r="A405" s="32">
        <v>500</v>
      </c>
      <c r="B405" s="32" t="s">
        <v>726</v>
      </c>
      <c r="C405" s="32" t="s">
        <v>727</v>
      </c>
      <c r="D405" s="9" t="s">
        <v>6</v>
      </c>
      <c r="E405" s="9" t="s">
        <v>84</v>
      </c>
      <c r="F405" s="9" t="s">
        <v>728</v>
      </c>
      <c r="G405" s="9" t="s">
        <v>9</v>
      </c>
      <c r="H405" s="9">
        <v>4</v>
      </c>
      <c r="I405" s="9">
        <v>4</v>
      </c>
      <c r="J405" s="29">
        <f t="shared" si="6"/>
        <v>0</v>
      </c>
      <c r="K405" s="9"/>
    </row>
    <row r="406" spans="1:11" x14ac:dyDescent="0.25">
      <c r="A406" s="32">
        <v>502</v>
      </c>
      <c r="B406" s="32" t="s">
        <v>729</v>
      </c>
      <c r="C406" s="32" t="s">
        <v>730</v>
      </c>
      <c r="D406" s="9" t="s">
        <v>257</v>
      </c>
      <c r="E406" s="9" t="s">
        <v>211</v>
      </c>
      <c r="F406" s="9" t="s">
        <v>731</v>
      </c>
      <c r="G406" s="9" t="s">
        <v>9</v>
      </c>
      <c r="H406" s="9">
        <v>1863</v>
      </c>
      <c r="I406" s="9">
        <v>1047</v>
      </c>
      <c r="J406" s="29">
        <f t="shared" si="6"/>
        <v>-816</v>
      </c>
      <c r="K406" s="9"/>
    </row>
    <row r="407" spans="1:11" x14ac:dyDescent="0.25">
      <c r="A407" s="32">
        <v>503</v>
      </c>
      <c r="B407" s="32" t="s">
        <v>732</v>
      </c>
      <c r="C407" s="32" t="s">
        <v>732</v>
      </c>
      <c r="D407" s="9" t="s">
        <v>264</v>
      </c>
      <c r="E407" s="9" t="s">
        <v>84</v>
      </c>
      <c r="F407" s="9" t="s">
        <v>470</v>
      </c>
      <c r="G407" s="9" t="s">
        <v>9</v>
      </c>
      <c r="H407" s="9">
        <v>87407</v>
      </c>
      <c r="I407" s="9">
        <v>200966</v>
      </c>
      <c r="J407" s="29">
        <f t="shared" si="6"/>
        <v>113559</v>
      </c>
      <c r="K407" s="9"/>
    </row>
    <row r="408" spans="1:11" x14ac:dyDescent="0.25">
      <c r="A408" s="32">
        <v>504</v>
      </c>
      <c r="B408" s="32" t="s">
        <v>733</v>
      </c>
      <c r="C408" s="32" t="s">
        <v>734</v>
      </c>
      <c r="D408" s="9" t="s">
        <v>6</v>
      </c>
      <c r="E408" s="9" t="s">
        <v>105</v>
      </c>
      <c r="F408" s="9" t="s">
        <v>735</v>
      </c>
      <c r="G408" s="9" t="s">
        <v>9</v>
      </c>
      <c r="H408" s="9">
        <v>180</v>
      </c>
      <c r="I408" s="9">
        <v>2719</v>
      </c>
      <c r="J408" s="29">
        <f t="shared" si="6"/>
        <v>2539</v>
      </c>
      <c r="K408" s="9"/>
    </row>
    <row r="409" spans="1:11" x14ac:dyDescent="0.25">
      <c r="A409" s="32">
        <v>505</v>
      </c>
      <c r="B409" s="32" t="s">
        <v>127</v>
      </c>
      <c r="C409" s="32" t="s">
        <v>736</v>
      </c>
      <c r="D409" s="9" t="s">
        <v>6</v>
      </c>
      <c r="E409" s="9" t="s">
        <v>129</v>
      </c>
      <c r="F409" s="9" t="s">
        <v>130</v>
      </c>
      <c r="G409" s="9" t="s">
        <v>9</v>
      </c>
      <c r="H409" s="9">
        <v>14</v>
      </c>
      <c r="I409" s="9">
        <v>915</v>
      </c>
      <c r="J409" s="29">
        <f t="shared" si="6"/>
        <v>901</v>
      </c>
      <c r="K409" s="9"/>
    </row>
    <row r="410" spans="1:11" x14ac:dyDescent="0.25">
      <c r="A410" s="32">
        <v>507</v>
      </c>
      <c r="B410" s="32" t="s">
        <v>737</v>
      </c>
      <c r="C410" s="32" t="s">
        <v>738</v>
      </c>
      <c r="D410" s="9" t="s">
        <v>6</v>
      </c>
      <c r="E410" s="9" t="s">
        <v>92</v>
      </c>
      <c r="F410" s="9" t="s">
        <v>688</v>
      </c>
      <c r="G410" s="9" t="s">
        <v>9</v>
      </c>
      <c r="H410" s="9">
        <v>746</v>
      </c>
      <c r="I410" s="9">
        <v>0</v>
      </c>
      <c r="J410" s="29">
        <f t="shared" si="6"/>
        <v>-746</v>
      </c>
      <c r="K410" s="9"/>
    </row>
    <row r="411" spans="1:11" x14ac:dyDescent="0.25">
      <c r="A411" s="32">
        <v>508</v>
      </c>
      <c r="B411" s="32" t="s">
        <v>196</v>
      </c>
      <c r="C411" s="32" t="s">
        <v>739</v>
      </c>
      <c r="D411" s="9" t="s">
        <v>6</v>
      </c>
      <c r="E411" s="9" t="s">
        <v>198</v>
      </c>
      <c r="F411" s="9" t="s">
        <v>199</v>
      </c>
      <c r="G411" s="9" t="s">
        <v>9</v>
      </c>
      <c r="H411" s="9">
        <v>0</v>
      </c>
      <c r="I411" s="9">
        <v>4654</v>
      </c>
      <c r="J411" s="29">
        <f t="shared" si="6"/>
        <v>4654</v>
      </c>
      <c r="K411" s="9"/>
    </row>
    <row r="412" spans="1:11" x14ac:dyDescent="0.25">
      <c r="A412" s="32">
        <v>509</v>
      </c>
      <c r="B412" s="32" t="s">
        <v>71</v>
      </c>
      <c r="C412" s="32" t="s">
        <v>740</v>
      </c>
      <c r="D412" s="9" t="s">
        <v>6</v>
      </c>
      <c r="E412" s="9" t="s">
        <v>46</v>
      </c>
      <c r="F412" s="9" t="s">
        <v>73</v>
      </c>
      <c r="G412" s="9" t="s">
        <v>9</v>
      </c>
      <c r="H412" s="9">
        <v>431</v>
      </c>
      <c r="I412" s="9">
        <v>64</v>
      </c>
      <c r="J412" s="29">
        <f t="shared" si="6"/>
        <v>-367</v>
      </c>
      <c r="K412" s="9"/>
    </row>
    <row r="413" spans="1:11" x14ac:dyDescent="0.25">
      <c r="A413" s="32">
        <v>511</v>
      </c>
      <c r="B413" s="32" t="s">
        <v>523</v>
      </c>
      <c r="C413" s="32" t="s">
        <v>741</v>
      </c>
      <c r="D413" s="9" t="s">
        <v>6</v>
      </c>
      <c r="E413" s="9" t="s">
        <v>92</v>
      </c>
      <c r="F413" s="9" t="s">
        <v>525</v>
      </c>
      <c r="G413" s="9" t="s">
        <v>9</v>
      </c>
      <c r="H413" s="9">
        <v>0</v>
      </c>
      <c r="I413" s="9">
        <v>193</v>
      </c>
      <c r="J413" s="29">
        <f t="shared" si="6"/>
        <v>193</v>
      </c>
      <c r="K413" s="9"/>
    </row>
    <row r="414" spans="1:11" x14ac:dyDescent="0.25">
      <c r="A414" s="32">
        <v>512</v>
      </c>
      <c r="B414" s="32" t="s">
        <v>193</v>
      </c>
      <c r="C414" s="32" t="s">
        <v>742</v>
      </c>
      <c r="D414" s="9" t="s">
        <v>6</v>
      </c>
      <c r="E414" s="9" t="s">
        <v>92</v>
      </c>
      <c r="F414" s="9" t="s">
        <v>195</v>
      </c>
      <c r="G414" s="9" t="s">
        <v>9</v>
      </c>
      <c r="H414" s="9">
        <v>0</v>
      </c>
      <c r="I414" s="9">
        <v>0</v>
      </c>
      <c r="J414" s="29">
        <f t="shared" si="6"/>
        <v>0</v>
      </c>
      <c r="K414" s="9"/>
    </row>
    <row r="415" spans="1:11" x14ac:dyDescent="0.25">
      <c r="A415" s="32">
        <v>515</v>
      </c>
      <c r="B415" s="32" t="s">
        <v>117</v>
      </c>
      <c r="C415" s="32" t="s">
        <v>86</v>
      </c>
      <c r="D415" s="9" t="s">
        <v>6</v>
      </c>
      <c r="E415" s="9" t="s">
        <v>31</v>
      </c>
      <c r="F415" s="9" t="s">
        <v>119</v>
      </c>
      <c r="G415" s="9" t="s">
        <v>9</v>
      </c>
      <c r="H415" s="9">
        <v>467</v>
      </c>
      <c r="I415" s="9">
        <v>54</v>
      </c>
      <c r="J415" s="29">
        <f t="shared" si="6"/>
        <v>-413</v>
      </c>
      <c r="K415" s="9"/>
    </row>
    <row r="416" spans="1:11" x14ac:dyDescent="0.25">
      <c r="A416" s="32">
        <v>516</v>
      </c>
      <c r="B416" s="32" t="s">
        <v>458</v>
      </c>
      <c r="C416" s="32" t="s">
        <v>743</v>
      </c>
      <c r="D416" s="9" t="s">
        <v>6</v>
      </c>
      <c r="E416" s="9" t="s">
        <v>84</v>
      </c>
      <c r="F416" s="9" t="s">
        <v>460</v>
      </c>
      <c r="G416" s="9" t="s">
        <v>9</v>
      </c>
      <c r="H416" s="9">
        <v>9</v>
      </c>
      <c r="I416" s="9">
        <v>1</v>
      </c>
      <c r="J416" s="29">
        <f t="shared" si="6"/>
        <v>-8</v>
      </c>
      <c r="K416" s="9"/>
    </row>
    <row r="417" spans="1:11" x14ac:dyDescent="0.25">
      <c r="A417" s="32">
        <v>517</v>
      </c>
      <c r="B417" s="32" t="s">
        <v>117</v>
      </c>
      <c r="C417" s="32" t="s">
        <v>744</v>
      </c>
      <c r="D417" s="9" t="s">
        <v>6</v>
      </c>
      <c r="E417" s="9" t="s">
        <v>31</v>
      </c>
      <c r="F417" s="9" t="s">
        <v>119</v>
      </c>
      <c r="G417" s="9" t="s">
        <v>9</v>
      </c>
      <c r="H417" s="9">
        <v>24</v>
      </c>
      <c r="I417" s="9">
        <v>10</v>
      </c>
      <c r="J417" s="29">
        <f t="shared" si="6"/>
        <v>-14</v>
      </c>
      <c r="K417" s="9"/>
    </row>
    <row r="418" spans="1:11" x14ac:dyDescent="0.25">
      <c r="A418" s="32">
        <v>519</v>
      </c>
      <c r="B418" s="32" t="s">
        <v>465</v>
      </c>
      <c r="C418" s="32" t="s">
        <v>259</v>
      </c>
      <c r="D418" s="9" t="s">
        <v>6</v>
      </c>
      <c r="E418" s="9" t="s">
        <v>105</v>
      </c>
      <c r="F418" s="9" t="s">
        <v>500</v>
      </c>
      <c r="G418" s="9" t="s">
        <v>9</v>
      </c>
      <c r="H418" s="9">
        <v>66</v>
      </c>
      <c r="I418" s="9">
        <v>30</v>
      </c>
      <c r="J418" s="29">
        <f t="shared" si="6"/>
        <v>-36</v>
      </c>
      <c r="K418" s="9"/>
    </row>
    <row r="419" spans="1:11" x14ac:dyDescent="0.25">
      <c r="A419" s="32">
        <v>521</v>
      </c>
      <c r="B419" s="32" t="s">
        <v>745</v>
      </c>
      <c r="C419" s="32" t="s">
        <v>745</v>
      </c>
      <c r="D419" s="9" t="s">
        <v>257</v>
      </c>
      <c r="E419" s="9" t="s">
        <v>92</v>
      </c>
      <c r="F419" s="9" t="s">
        <v>251</v>
      </c>
      <c r="G419" s="9" t="s">
        <v>9</v>
      </c>
      <c r="H419" s="9">
        <v>27987</v>
      </c>
      <c r="I419" s="9">
        <v>27750</v>
      </c>
      <c r="J419" s="29">
        <f t="shared" si="6"/>
        <v>-237</v>
      </c>
      <c r="K419" s="9"/>
    </row>
    <row r="420" spans="1:11" x14ac:dyDescent="0.25">
      <c r="A420" s="32">
        <v>522</v>
      </c>
      <c r="B420" s="32" t="s">
        <v>506</v>
      </c>
      <c r="C420" s="32" t="s">
        <v>746</v>
      </c>
      <c r="D420" s="9" t="s">
        <v>6</v>
      </c>
      <c r="E420" s="9" t="s">
        <v>205</v>
      </c>
      <c r="F420" s="9" t="s">
        <v>508</v>
      </c>
      <c r="G420" s="9" t="s">
        <v>9</v>
      </c>
      <c r="H420" s="9">
        <v>12</v>
      </c>
      <c r="I420" s="9">
        <v>50</v>
      </c>
      <c r="J420" s="29">
        <f t="shared" si="6"/>
        <v>38</v>
      </c>
      <c r="K420" s="9"/>
    </row>
    <row r="421" spans="1:11" x14ac:dyDescent="0.25">
      <c r="A421" s="32">
        <v>523</v>
      </c>
      <c r="B421" s="32" t="s">
        <v>506</v>
      </c>
      <c r="C421" s="32" t="s">
        <v>747</v>
      </c>
      <c r="D421" s="9" t="s">
        <v>6</v>
      </c>
      <c r="E421" s="9" t="s">
        <v>205</v>
      </c>
      <c r="F421" s="9" t="s">
        <v>508</v>
      </c>
      <c r="G421" s="9" t="s">
        <v>9</v>
      </c>
      <c r="H421" s="9">
        <v>0</v>
      </c>
      <c r="I421" s="9">
        <v>0</v>
      </c>
      <c r="J421" s="29">
        <f t="shared" si="6"/>
        <v>0</v>
      </c>
      <c r="K421" s="9"/>
    </row>
    <row r="422" spans="1:11" x14ac:dyDescent="0.25">
      <c r="A422" s="32">
        <v>524</v>
      </c>
      <c r="B422" s="32" t="s">
        <v>748</v>
      </c>
      <c r="C422" s="32" t="s">
        <v>749</v>
      </c>
      <c r="D422" s="9" t="s">
        <v>264</v>
      </c>
      <c r="E422" s="9" t="s">
        <v>14</v>
      </c>
      <c r="F422" s="9" t="s">
        <v>156</v>
      </c>
      <c r="G422" s="9" t="s">
        <v>9</v>
      </c>
      <c r="H422" s="9">
        <v>4003</v>
      </c>
      <c r="I422" s="9">
        <v>2325</v>
      </c>
      <c r="J422" s="29">
        <f t="shared" si="6"/>
        <v>-1678</v>
      </c>
      <c r="K422" s="9"/>
    </row>
    <row r="423" spans="1:11" x14ac:dyDescent="0.25">
      <c r="A423" s="32">
        <v>525</v>
      </c>
      <c r="B423" s="32" t="s">
        <v>330</v>
      </c>
      <c r="C423" s="32" t="s">
        <v>750</v>
      </c>
      <c r="D423" s="9" t="s">
        <v>6</v>
      </c>
      <c r="E423" s="9" t="s">
        <v>92</v>
      </c>
      <c r="F423" s="9" t="s">
        <v>751</v>
      </c>
      <c r="G423" s="9" t="s">
        <v>9</v>
      </c>
      <c r="H423" s="9">
        <v>0</v>
      </c>
      <c r="I423" s="9">
        <v>2908</v>
      </c>
      <c r="J423" s="29">
        <f t="shared" si="6"/>
        <v>2908</v>
      </c>
      <c r="K423" s="9"/>
    </row>
    <row r="424" spans="1:11" x14ac:dyDescent="0.25">
      <c r="A424" s="32">
        <v>526</v>
      </c>
      <c r="B424" s="32" t="s">
        <v>752</v>
      </c>
      <c r="C424" s="32" t="s">
        <v>752</v>
      </c>
      <c r="D424" s="9" t="s">
        <v>6</v>
      </c>
      <c r="E424" s="9" t="s">
        <v>75</v>
      </c>
      <c r="F424" s="9" t="s">
        <v>753</v>
      </c>
      <c r="G424" s="9" t="s">
        <v>9</v>
      </c>
      <c r="H424" s="9">
        <v>91</v>
      </c>
      <c r="I424" s="9">
        <v>2064</v>
      </c>
      <c r="J424" s="29">
        <f t="shared" si="6"/>
        <v>1973</v>
      </c>
      <c r="K424" s="9"/>
    </row>
    <row r="425" spans="1:11" x14ac:dyDescent="0.25">
      <c r="A425" s="32">
        <v>527</v>
      </c>
      <c r="B425" s="32" t="s">
        <v>754</v>
      </c>
      <c r="C425" s="32" t="s">
        <v>754</v>
      </c>
      <c r="D425" s="9" t="s">
        <v>264</v>
      </c>
      <c r="E425" s="9" t="s">
        <v>160</v>
      </c>
      <c r="F425" s="9" t="s">
        <v>364</v>
      </c>
      <c r="G425" s="9" t="s">
        <v>9</v>
      </c>
      <c r="H425" s="9">
        <v>32553</v>
      </c>
      <c r="I425" s="9">
        <v>23736</v>
      </c>
      <c r="J425" s="29">
        <f t="shared" si="6"/>
        <v>-8817</v>
      </c>
      <c r="K425" s="9"/>
    </row>
    <row r="426" spans="1:11" x14ac:dyDescent="0.25">
      <c r="A426" s="32">
        <v>528</v>
      </c>
      <c r="B426" s="32" t="s">
        <v>124</v>
      </c>
      <c r="C426" s="32" t="s">
        <v>755</v>
      </c>
      <c r="D426" s="9" t="s">
        <v>6</v>
      </c>
      <c r="E426" s="9" t="s">
        <v>92</v>
      </c>
      <c r="F426" s="9" t="s">
        <v>126</v>
      </c>
      <c r="G426" s="9" t="s">
        <v>9</v>
      </c>
      <c r="H426" s="9">
        <v>101</v>
      </c>
      <c r="I426" s="9">
        <v>10</v>
      </c>
      <c r="J426" s="29">
        <f t="shared" si="6"/>
        <v>-91</v>
      </c>
      <c r="K426" s="9"/>
    </row>
    <row r="427" spans="1:11" x14ac:dyDescent="0.25">
      <c r="A427" s="32">
        <v>529</v>
      </c>
      <c r="B427" s="32" t="s">
        <v>756</v>
      </c>
      <c r="C427" s="32" t="s">
        <v>757</v>
      </c>
      <c r="D427" s="9" t="s">
        <v>6</v>
      </c>
      <c r="E427" s="9" t="s">
        <v>46</v>
      </c>
      <c r="F427" s="9" t="s">
        <v>758</v>
      </c>
      <c r="G427" s="9" t="s">
        <v>9</v>
      </c>
      <c r="H427" s="9">
        <v>0</v>
      </c>
      <c r="I427" s="9">
        <v>2043</v>
      </c>
      <c r="J427" s="29">
        <f t="shared" si="6"/>
        <v>2043</v>
      </c>
      <c r="K427" s="9"/>
    </row>
    <row r="428" spans="1:11" x14ac:dyDescent="0.25">
      <c r="A428" s="32">
        <v>530</v>
      </c>
      <c r="B428" s="32" t="s">
        <v>305</v>
      </c>
      <c r="C428" s="32" t="s">
        <v>759</v>
      </c>
      <c r="D428" s="9" t="s">
        <v>6</v>
      </c>
      <c r="E428" s="9" t="s">
        <v>46</v>
      </c>
      <c r="F428" s="9" t="s">
        <v>307</v>
      </c>
      <c r="G428" s="9" t="s">
        <v>9</v>
      </c>
      <c r="H428" s="9">
        <v>0</v>
      </c>
      <c r="I428" s="9">
        <v>0</v>
      </c>
      <c r="J428" s="29">
        <f t="shared" si="6"/>
        <v>0</v>
      </c>
      <c r="K428" s="9"/>
    </row>
    <row r="429" spans="1:11" x14ac:dyDescent="0.25">
      <c r="A429" s="32">
        <v>534</v>
      </c>
      <c r="B429" s="32" t="s">
        <v>26</v>
      </c>
      <c r="C429" s="32" t="s">
        <v>760</v>
      </c>
      <c r="D429" s="9" t="s">
        <v>6</v>
      </c>
      <c r="E429" s="9" t="s">
        <v>31</v>
      </c>
      <c r="F429" s="9" t="s">
        <v>32</v>
      </c>
      <c r="G429" s="9" t="s">
        <v>9</v>
      </c>
      <c r="H429" s="9">
        <v>26203</v>
      </c>
      <c r="I429" s="9">
        <v>14303</v>
      </c>
      <c r="J429" s="29">
        <f t="shared" si="6"/>
        <v>-11900</v>
      </c>
      <c r="K429" s="9"/>
    </row>
    <row r="430" spans="1:11" x14ac:dyDescent="0.25">
      <c r="A430" s="32">
        <v>535</v>
      </c>
      <c r="B430" s="32" t="s">
        <v>26</v>
      </c>
      <c r="C430" s="32" t="s">
        <v>761</v>
      </c>
      <c r="D430" s="9" t="s">
        <v>6</v>
      </c>
      <c r="E430" s="9" t="s">
        <v>28</v>
      </c>
      <c r="F430" s="9" t="s">
        <v>29</v>
      </c>
      <c r="G430" s="9" t="s">
        <v>9</v>
      </c>
      <c r="H430" s="9">
        <v>0</v>
      </c>
      <c r="I430" s="9">
        <v>0</v>
      </c>
      <c r="J430" s="29">
        <f t="shared" si="6"/>
        <v>0</v>
      </c>
      <c r="K430" s="9"/>
    </row>
    <row r="431" spans="1:11" x14ac:dyDescent="0.25">
      <c r="A431" s="32">
        <v>537</v>
      </c>
      <c r="B431" s="32" t="s">
        <v>26</v>
      </c>
      <c r="C431" s="32" t="s">
        <v>762</v>
      </c>
      <c r="D431" s="9" t="s">
        <v>6</v>
      </c>
      <c r="E431" s="9" t="s">
        <v>28</v>
      </c>
      <c r="F431" s="9" t="s">
        <v>29</v>
      </c>
      <c r="G431" s="9" t="s">
        <v>9</v>
      </c>
      <c r="H431" s="9">
        <v>89</v>
      </c>
      <c r="I431" s="9">
        <v>0</v>
      </c>
      <c r="J431" s="29">
        <f t="shared" si="6"/>
        <v>-89</v>
      </c>
      <c r="K431" s="9"/>
    </row>
    <row r="432" spans="1:11" x14ac:dyDescent="0.25">
      <c r="A432" s="32">
        <v>541</v>
      </c>
      <c r="B432" s="32" t="s">
        <v>77</v>
      </c>
      <c r="C432" s="32" t="s">
        <v>763</v>
      </c>
      <c r="D432" s="9" t="s">
        <v>6</v>
      </c>
      <c r="E432" s="9" t="s">
        <v>28</v>
      </c>
      <c r="F432" s="9" t="s">
        <v>78</v>
      </c>
      <c r="G432" s="9" t="s">
        <v>9</v>
      </c>
      <c r="H432" s="9">
        <v>0</v>
      </c>
      <c r="I432" s="9">
        <v>0</v>
      </c>
      <c r="J432" s="29">
        <f t="shared" si="6"/>
        <v>0</v>
      </c>
      <c r="K432" s="9"/>
    </row>
    <row r="433" spans="1:11" x14ac:dyDescent="0.25">
      <c r="A433" s="32">
        <v>543</v>
      </c>
      <c r="B433" s="32" t="s">
        <v>80</v>
      </c>
      <c r="C433" s="32" t="s">
        <v>764</v>
      </c>
      <c r="D433" s="9" t="s">
        <v>6</v>
      </c>
      <c r="E433" s="9" t="s">
        <v>31</v>
      </c>
      <c r="F433" s="9" t="s">
        <v>82</v>
      </c>
      <c r="G433" s="9" t="s">
        <v>9</v>
      </c>
      <c r="H433" s="9">
        <v>0</v>
      </c>
      <c r="I433" s="9">
        <v>0</v>
      </c>
      <c r="J433" s="29">
        <f t="shared" si="6"/>
        <v>0</v>
      </c>
      <c r="K433" s="9"/>
    </row>
    <row r="434" spans="1:11" x14ac:dyDescent="0.25">
      <c r="A434" s="32">
        <v>548</v>
      </c>
      <c r="B434" s="32" t="s">
        <v>98</v>
      </c>
      <c r="C434" s="32" t="s">
        <v>765</v>
      </c>
      <c r="D434" s="9" t="s">
        <v>6</v>
      </c>
      <c r="E434" s="9" t="s">
        <v>100</v>
      </c>
      <c r="F434" s="9" t="s">
        <v>101</v>
      </c>
      <c r="G434" s="9" t="s">
        <v>9</v>
      </c>
      <c r="H434" s="9">
        <v>0</v>
      </c>
      <c r="I434" s="9">
        <v>0</v>
      </c>
      <c r="J434" s="29">
        <f t="shared" si="6"/>
        <v>0</v>
      </c>
      <c r="K434" s="9"/>
    </row>
    <row r="435" spans="1:11" x14ac:dyDescent="0.25">
      <c r="A435" s="32">
        <v>549</v>
      </c>
      <c r="B435" s="32" t="s">
        <v>117</v>
      </c>
      <c r="C435" s="32" t="s">
        <v>766</v>
      </c>
      <c r="D435" s="9" t="s">
        <v>6</v>
      </c>
      <c r="E435" s="9" t="s">
        <v>31</v>
      </c>
      <c r="F435" s="9" t="s">
        <v>119</v>
      </c>
      <c r="G435" s="9" t="s">
        <v>9</v>
      </c>
      <c r="H435" s="9">
        <v>228</v>
      </c>
      <c r="I435" s="9">
        <v>921</v>
      </c>
      <c r="J435" s="29">
        <f t="shared" si="6"/>
        <v>693</v>
      </c>
      <c r="K435" s="9"/>
    </row>
    <row r="436" spans="1:11" x14ac:dyDescent="0.25">
      <c r="A436" s="32">
        <v>550</v>
      </c>
      <c r="B436" s="32" t="s">
        <v>120</v>
      </c>
      <c r="C436" s="32" t="s">
        <v>767</v>
      </c>
      <c r="D436" s="9" t="s">
        <v>6</v>
      </c>
      <c r="E436" s="9" t="s">
        <v>122</v>
      </c>
      <c r="F436" s="9" t="s">
        <v>123</v>
      </c>
      <c r="G436" s="9" t="s">
        <v>9</v>
      </c>
      <c r="H436" s="9">
        <v>5</v>
      </c>
      <c r="I436" s="9">
        <v>0</v>
      </c>
      <c r="J436" s="29">
        <f t="shared" si="6"/>
        <v>-5</v>
      </c>
      <c r="K436" s="9"/>
    </row>
    <row r="437" spans="1:11" x14ac:dyDescent="0.25">
      <c r="A437" s="32">
        <v>552</v>
      </c>
      <c r="B437" s="32" t="s">
        <v>120</v>
      </c>
      <c r="C437" s="32" t="s">
        <v>768</v>
      </c>
      <c r="D437" s="9" t="s">
        <v>6</v>
      </c>
      <c r="E437" s="9" t="s">
        <v>122</v>
      </c>
      <c r="F437" s="9" t="s">
        <v>123</v>
      </c>
      <c r="G437" s="9" t="s">
        <v>9</v>
      </c>
      <c r="H437" s="9">
        <v>0</v>
      </c>
      <c r="I437" s="9">
        <v>505</v>
      </c>
      <c r="J437" s="29">
        <f t="shared" si="6"/>
        <v>505</v>
      </c>
      <c r="K437" s="9"/>
    </row>
    <row r="438" spans="1:11" x14ac:dyDescent="0.25">
      <c r="A438" s="32">
        <v>554</v>
      </c>
      <c r="B438" s="32" t="s">
        <v>135</v>
      </c>
      <c r="C438" s="32" t="s">
        <v>769</v>
      </c>
      <c r="D438" s="9" t="s">
        <v>6</v>
      </c>
      <c r="E438" s="9" t="s">
        <v>14</v>
      </c>
      <c r="F438" s="9" t="s">
        <v>137</v>
      </c>
      <c r="G438" s="9" t="s">
        <v>9</v>
      </c>
      <c r="H438" s="9">
        <v>0</v>
      </c>
      <c r="I438" s="9">
        <v>0</v>
      </c>
      <c r="J438" s="29">
        <f t="shared" si="6"/>
        <v>0</v>
      </c>
      <c r="K438" s="9"/>
    </row>
    <row r="439" spans="1:11" x14ac:dyDescent="0.25">
      <c r="A439" s="32">
        <v>558</v>
      </c>
      <c r="B439" s="32" t="s">
        <v>150</v>
      </c>
      <c r="C439" s="32" t="s">
        <v>770</v>
      </c>
      <c r="D439" s="9" t="s">
        <v>6</v>
      </c>
      <c r="E439" s="9" t="s">
        <v>129</v>
      </c>
      <c r="F439" s="9" t="s">
        <v>152</v>
      </c>
      <c r="G439" s="9" t="s">
        <v>9</v>
      </c>
      <c r="H439" s="9">
        <v>1</v>
      </c>
      <c r="I439" s="9">
        <v>1</v>
      </c>
      <c r="J439" s="29">
        <f t="shared" si="6"/>
        <v>0</v>
      </c>
      <c r="K439" s="9"/>
    </row>
    <row r="440" spans="1:11" x14ac:dyDescent="0.25">
      <c r="A440" s="32">
        <v>559</v>
      </c>
      <c r="B440" s="32" t="s">
        <v>154</v>
      </c>
      <c r="C440" s="32" t="s">
        <v>771</v>
      </c>
      <c r="D440" s="9" t="s">
        <v>6</v>
      </c>
      <c r="E440" s="9" t="s">
        <v>14</v>
      </c>
      <c r="F440" s="9" t="s">
        <v>156</v>
      </c>
      <c r="G440" s="9" t="s">
        <v>9</v>
      </c>
      <c r="H440" s="9">
        <v>0</v>
      </c>
      <c r="I440" s="9">
        <v>0</v>
      </c>
      <c r="J440" s="29">
        <f t="shared" si="6"/>
        <v>0</v>
      </c>
      <c r="K440" s="9"/>
    </row>
    <row r="441" spans="1:11" x14ac:dyDescent="0.25">
      <c r="A441" s="32">
        <v>561</v>
      </c>
      <c r="B441" s="32" t="s">
        <v>169</v>
      </c>
      <c r="C441" s="32" t="s">
        <v>772</v>
      </c>
      <c r="D441" s="9" t="s">
        <v>6</v>
      </c>
      <c r="E441" s="9" t="s">
        <v>84</v>
      </c>
      <c r="F441" s="9" t="s">
        <v>173</v>
      </c>
      <c r="G441" s="9" t="s">
        <v>9</v>
      </c>
      <c r="H441" s="9">
        <v>563</v>
      </c>
      <c r="I441" s="9">
        <v>2</v>
      </c>
      <c r="J441" s="29">
        <f t="shared" si="6"/>
        <v>-561</v>
      </c>
      <c r="K441" s="9"/>
    </row>
    <row r="442" spans="1:11" x14ac:dyDescent="0.25">
      <c r="A442" s="32">
        <v>564</v>
      </c>
      <c r="B442" s="32" t="s">
        <v>773</v>
      </c>
      <c r="C442" s="32" t="s">
        <v>774</v>
      </c>
      <c r="D442" s="9" t="s">
        <v>6</v>
      </c>
      <c r="E442" s="9" t="s">
        <v>46</v>
      </c>
      <c r="F442" s="9" t="s">
        <v>721</v>
      </c>
      <c r="G442" s="9" t="s">
        <v>9</v>
      </c>
      <c r="H442" s="9">
        <v>418</v>
      </c>
      <c r="I442" s="9">
        <v>2641</v>
      </c>
      <c r="J442" s="29">
        <f t="shared" si="6"/>
        <v>2223</v>
      </c>
      <c r="K442" s="9"/>
    </row>
    <row r="443" spans="1:11" x14ac:dyDescent="0.25">
      <c r="A443" s="32">
        <v>565</v>
      </c>
      <c r="B443" s="32" t="s">
        <v>186</v>
      </c>
      <c r="C443" s="32" t="s">
        <v>775</v>
      </c>
      <c r="D443" s="9" t="s">
        <v>6</v>
      </c>
      <c r="E443" s="9" t="s">
        <v>31</v>
      </c>
      <c r="F443" s="9" t="s">
        <v>776</v>
      </c>
      <c r="G443" s="9" t="s">
        <v>9</v>
      </c>
      <c r="H443" s="9">
        <v>0</v>
      </c>
      <c r="I443" s="9">
        <v>0</v>
      </c>
      <c r="J443" s="29">
        <f t="shared" si="6"/>
        <v>0</v>
      </c>
      <c r="K443" s="9"/>
    </row>
    <row r="444" spans="1:11" x14ac:dyDescent="0.25">
      <c r="A444" s="32">
        <v>567</v>
      </c>
      <c r="B444" s="32" t="s">
        <v>186</v>
      </c>
      <c r="C444" s="32" t="s">
        <v>777</v>
      </c>
      <c r="D444" s="9" t="s">
        <v>6</v>
      </c>
      <c r="E444" s="9" t="s">
        <v>31</v>
      </c>
      <c r="F444" s="9" t="s">
        <v>188</v>
      </c>
      <c r="G444" s="9" t="s">
        <v>9</v>
      </c>
      <c r="H444" s="9">
        <v>13</v>
      </c>
      <c r="I444" s="9">
        <v>2</v>
      </c>
      <c r="J444" s="29">
        <f t="shared" si="6"/>
        <v>-11</v>
      </c>
      <c r="K444" s="9"/>
    </row>
    <row r="445" spans="1:11" x14ac:dyDescent="0.25">
      <c r="A445" s="32">
        <v>568</v>
      </c>
      <c r="B445" s="32" t="s">
        <v>186</v>
      </c>
      <c r="C445" s="32" t="s">
        <v>778</v>
      </c>
      <c r="D445" s="9" t="s">
        <v>6</v>
      </c>
      <c r="E445" s="9" t="s">
        <v>31</v>
      </c>
      <c r="F445" s="9" t="s">
        <v>776</v>
      </c>
      <c r="G445" s="9" t="s">
        <v>9</v>
      </c>
      <c r="H445" s="9">
        <v>306</v>
      </c>
      <c r="I445" s="9">
        <v>67</v>
      </c>
      <c r="J445" s="29">
        <f t="shared" si="6"/>
        <v>-239</v>
      </c>
      <c r="K445" s="9"/>
    </row>
    <row r="446" spans="1:11" x14ac:dyDescent="0.25">
      <c r="A446" s="32">
        <v>569</v>
      </c>
      <c r="B446" s="32" t="s">
        <v>186</v>
      </c>
      <c r="C446" s="32" t="s">
        <v>779</v>
      </c>
      <c r="D446" s="9" t="s">
        <v>6</v>
      </c>
      <c r="E446" s="9" t="s">
        <v>31</v>
      </c>
      <c r="F446" s="9" t="s">
        <v>776</v>
      </c>
      <c r="G446" s="9" t="s">
        <v>9</v>
      </c>
      <c r="H446" s="9">
        <v>53</v>
      </c>
      <c r="I446" s="9">
        <v>3</v>
      </c>
      <c r="J446" s="29">
        <f t="shared" si="6"/>
        <v>-50</v>
      </c>
      <c r="K446" s="9"/>
    </row>
    <row r="447" spans="1:11" x14ac:dyDescent="0.25">
      <c r="A447" s="32">
        <v>570</v>
      </c>
      <c r="B447" s="32" t="s">
        <v>26</v>
      </c>
      <c r="C447" s="32" t="s">
        <v>780</v>
      </c>
      <c r="D447" s="9" t="s">
        <v>6</v>
      </c>
      <c r="E447" s="9" t="s">
        <v>220</v>
      </c>
      <c r="F447" s="9" t="s">
        <v>781</v>
      </c>
      <c r="G447" s="9" t="s">
        <v>9</v>
      </c>
      <c r="H447" s="9">
        <v>192</v>
      </c>
      <c r="I447" s="9">
        <v>2516</v>
      </c>
      <c r="J447" s="29">
        <f t="shared" si="6"/>
        <v>2324</v>
      </c>
      <c r="K447" s="9"/>
    </row>
    <row r="448" spans="1:11" x14ac:dyDescent="0.25">
      <c r="A448" s="32">
        <v>572</v>
      </c>
      <c r="B448" s="32" t="s">
        <v>26</v>
      </c>
      <c r="C448" s="32" t="s">
        <v>782</v>
      </c>
      <c r="D448" s="9" t="s">
        <v>6</v>
      </c>
      <c r="E448" s="9" t="s">
        <v>220</v>
      </c>
      <c r="F448" s="9" t="s">
        <v>781</v>
      </c>
      <c r="G448" s="9" t="s">
        <v>9</v>
      </c>
      <c r="H448" s="9">
        <v>106</v>
      </c>
      <c r="I448" s="9">
        <v>0</v>
      </c>
      <c r="J448" s="29">
        <f t="shared" si="6"/>
        <v>-106</v>
      </c>
      <c r="K448" s="9"/>
    </row>
    <row r="449" spans="1:11" x14ac:dyDescent="0.25">
      <c r="A449" s="32">
        <v>574</v>
      </c>
      <c r="B449" s="32" t="s">
        <v>190</v>
      </c>
      <c r="C449" s="32" t="s">
        <v>783</v>
      </c>
      <c r="D449" s="9" t="s">
        <v>6</v>
      </c>
      <c r="E449" s="9" t="s">
        <v>160</v>
      </c>
      <c r="F449" s="9" t="s">
        <v>192</v>
      </c>
      <c r="G449" s="9" t="s">
        <v>9</v>
      </c>
      <c r="H449" s="9">
        <v>3</v>
      </c>
      <c r="I449" s="9">
        <v>0</v>
      </c>
      <c r="J449" s="29">
        <f t="shared" si="6"/>
        <v>-3</v>
      </c>
      <c r="K449" s="9"/>
    </row>
    <row r="450" spans="1:11" x14ac:dyDescent="0.25">
      <c r="A450" s="32">
        <v>576</v>
      </c>
      <c r="B450" s="32" t="s">
        <v>193</v>
      </c>
      <c r="C450" s="32" t="s">
        <v>784</v>
      </c>
      <c r="D450" s="9" t="s">
        <v>6</v>
      </c>
      <c r="E450" s="9" t="s">
        <v>92</v>
      </c>
      <c r="F450" s="9" t="s">
        <v>195</v>
      </c>
      <c r="G450" s="9" t="s">
        <v>9</v>
      </c>
      <c r="H450" s="9">
        <v>0</v>
      </c>
      <c r="I450" s="9">
        <v>0</v>
      </c>
      <c r="J450" s="29">
        <f t="shared" si="6"/>
        <v>0</v>
      </c>
      <c r="K450" s="9"/>
    </row>
    <row r="451" spans="1:11" x14ac:dyDescent="0.25">
      <c r="A451" s="32">
        <v>578</v>
      </c>
      <c r="B451" s="32" t="s">
        <v>196</v>
      </c>
      <c r="C451" s="32" t="s">
        <v>785</v>
      </c>
      <c r="D451" s="9" t="s">
        <v>6</v>
      </c>
      <c r="E451" s="9" t="s">
        <v>198</v>
      </c>
      <c r="F451" s="9" t="s">
        <v>199</v>
      </c>
      <c r="G451" s="9" t="s">
        <v>9</v>
      </c>
      <c r="H451" s="9">
        <v>9</v>
      </c>
      <c r="I451" s="9">
        <v>41</v>
      </c>
      <c r="J451" s="29">
        <f t="shared" ref="J451:J511" si="7">I451-H451</f>
        <v>32</v>
      </c>
      <c r="K451" s="9"/>
    </row>
    <row r="452" spans="1:11" x14ac:dyDescent="0.25">
      <c r="A452" s="32">
        <v>579</v>
      </c>
      <c r="B452" s="32" t="s">
        <v>196</v>
      </c>
      <c r="C452" s="32" t="s">
        <v>786</v>
      </c>
      <c r="D452" s="9" t="s">
        <v>6</v>
      </c>
      <c r="E452" s="9" t="s">
        <v>198</v>
      </c>
      <c r="F452" s="9" t="s">
        <v>199</v>
      </c>
      <c r="G452" s="9" t="s">
        <v>9</v>
      </c>
      <c r="H452" s="9">
        <v>0</v>
      </c>
      <c r="I452" s="9">
        <v>2</v>
      </c>
      <c r="J452" s="29">
        <f t="shared" si="7"/>
        <v>2</v>
      </c>
      <c r="K452" s="9"/>
    </row>
    <row r="453" spans="1:11" x14ac:dyDescent="0.25">
      <c r="A453" s="32">
        <v>580</v>
      </c>
      <c r="B453" s="32" t="s">
        <v>196</v>
      </c>
      <c r="C453" s="32" t="s">
        <v>787</v>
      </c>
      <c r="D453" s="9" t="s">
        <v>6</v>
      </c>
      <c r="E453" s="9" t="s">
        <v>198</v>
      </c>
      <c r="F453" s="9" t="s">
        <v>199</v>
      </c>
      <c r="G453" s="9" t="s">
        <v>9</v>
      </c>
      <c r="H453" s="9">
        <v>0</v>
      </c>
      <c r="I453" s="9">
        <v>13</v>
      </c>
      <c r="J453" s="29">
        <f t="shared" si="7"/>
        <v>13</v>
      </c>
      <c r="K453" s="9"/>
    </row>
    <row r="454" spans="1:11" x14ac:dyDescent="0.25">
      <c r="A454" s="32">
        <v>581</v>
      </c>
      <c r="B454" s="32" t="s">
        <v>196</v>
      </c>
      <c r="C454" s="32" t="s">
        <v>788</v>
      </c>
      <c r="D454" s="9" t="s">
        <v>6</v>
      </c>
      <c r="E454" s="9" t="s">
        <v>198</v>
      </c>
      <c r="F454" s="9" t="s">
        <v>199</v>
      </c>
      <c r="G454" s="9" t="s">
        <v>9</v>
      </c>
      <c r="H454" s="9">
        <v>0</v>
      </c>
      <c r="I454" s="9">
        <v>10</v>
      </c>
      <c r="J454" s="29">
        <f t="shared" si="7"/>
        <v>10</v>
      </c>
      <c r="K454" s="9"/>
    </row>
    <row r="455" spans="1:11" x14ac:dyDescent="0.25">
      <c r="A455" s="32">
        <v>583</v>
      </c>
      <c r="B455" s="32" t="s">
        <v>203</v>
      </c>
      <c r="C455" s="32" t="s">
        <v>789</v>
      </c>
      <c r="D455" s="9" t="s">
        <v>6</v>
      </c>
      <c r="E455" s="9" t="s">
        <v>205</v>
      </c>
      <c r="F455" s="9" t="s">
        <v>206</v>
      </c>
      <c r="G455" s="9" t="s">
        <v>9</v>
      </c>
      <c r="H455" s="9">
        <v>0</v>
      </c>
      <c r="I455" s="9">
        <v>0</v>
      </c>
      <c r="J455" s="29">
        <f t="shared" si="7"/>
        <v>0</v>
      </c>
      <c r="K455" s="9"/>
    </row>
    <row r="456" spans="1:11" x14ac:dyDescent="0.25">
      <c r="A456" s="32">
        <v>588</v>
      </c>
      <c r="B456" s="32" t="s">
        <v>218</v>
      </c>
      <c r="C456" s="32" t="s">
        <v>790</v>
      </c>
      <c r="D456" s="9" t="s">
        <v>6</v>
      </c>
      <c r="E456" s="9" t="s">
        <v>220</v>
      </c>
      <c r="F456" s="9" t="s">
        <v>221</v>
      </c>
      <c r="G456" s="9" t="s">
        <v>9</v>
      </c>
      <c r="H456" s="9">
        <v>0</v>
      </c>
      <c r="I456" s="9">
        <v>0</v>
      </c>
      <c r="J456" s="29">
        <f t="shared" si="7"/>
        <v>0</v>
      </c>
      <c r="K456" s="9"/>
    </row>
    <row r="457" spans="1:11" x14ac:dyDescent="0.25">
      <c r="A457" s="32">
        <v>589</v>
      </c>
      <c r="B457" s="32" t="s">
        <v>227</v>
      </c>
      <c r="C457" s="32" t="s">
        <v>791</v>
      </c>
      <c r="D457" s="9" t="s">
        <v>6</v>
      </c>
      <c r="E457" s="9" t="s">
        <v>46</v>
      </c>
      <c r="F457" s="9" t="s">
        <v>229</v>
      </c>
      <c r="G457" s="9" t="s">
        <v>9</v>
      </c>
      <c r="H457" s="9">
        <v>9</v>
      </c>
      <c r="I457" s="9">
        <v>0</v>
      </c>
      <c r="J457" s="29">
        <f t="shared" si="7"/>
        <v>-9</v>
      </c>
      <c r="K457" s="9"/>
    </row>
    <row r="458" spans="1:11" x14ac:dyDescent="0.25">
      <c r="A458" s="32">
        <v>590</v>
      </c>
      <c r="B458" s="32" t="s">
        <v>233</v>
      </c>
      <c r="C458" s="32" t="s">
        <v>792</v>
      </c>
      <c r="D458" s="9" t="s">
        <v>6</v>
      </c>
      <c r="E458" s="9" t="s">
        <v>84</v>
      </c>
      <c r="F458" s="9" t="s">
        <v>235</v>
      </c>
      <c r="G458" s="9" t="s">
        <v>9</v>
      </c>
      <c r="H458" s="9">
        <v>0</v>
      </c>
      <c r="I458" s="9">
        <v>0</v>
      </c>
      <c r="J458" s="29">
        <f t="shared" si="7"/>
        <v>0</v>
      </c>
      <c r="K458" s="9"/>
    </row>
    <row r="459" spans="1:11" x14ac:dyDescent="0.25">
      <c r="A459" s="32">
        <v>592</v>
      </c>
      <c r="B459" s="32" t="s">
        <v>330</v>
      </c>
      <c r="C459" s="32" t="s">
        <v>793</v>
      </c>
      <c r="D459" s="9" t="s">
        <v>6</v>
      </c>
      <c r="E459" s="9" t="s">
        <v>92</v>
      </c>
      <c r="F459" s="9" t="s">
        <v>556</v>
      </c>
      <c r="G459" s="9" t="s">
        <v>9</v>
      </c>
      <c r="H459" s="9">
        <v>0</v>
      </c>
      <c r="I459" s="9">
        <v>0</v>
      </c>
      <c r="J459" s="29">
        <f t="shared" si="7"/>
        <v>0</v>
      </c>
      <c r="K459" s="9"/>
    </row>
    <row r="460" spans="1:11" x14ac:dyDescent="0.25">
      <c r="A460" s="32">
        <v>594</v>
      </c>
      <c r="B460" s="32" t="s">
        <v>330</v>
      </c>
      <c r="C460" s="32" t="s">
        <v>794</v>
      </c>
      <c r="D460" s="9" t="s">
        <v>6</v>
      </c>
      <c r="E460" s="9" t="s">
        <v>92</v>
      </c>
      <c r="F460" s="9" t="s">
        <v>556</v>
      </c>
      <c r="G460" s="9" t="s">
        <v>9</v>
      </c>
      <c r="H460" s="9">
        <v>0</v>
      </c>
      <c r="I460" s="9">
        <v>0</v>
      </c>
      <c r="J460" s="29">
        <f t="shared" si="7"/>
        <v>0</v>
      </c>
      <c r="K460" s="9"/>
    </row>
    <row r="461" spans="1:11" x14ac:dyDescent="0.25">
      <c r="A461" s="32">
        <v>595</v>
      </c>
      <c r="B461" s="32" t="s">
        <v>330</v>
      </c>
      <c r="C461" s="32" t="s">
        <v>372</v>
      </c>
      <c r="D461" s="9" t="s">
        <v>6</v>
      </c>
      <c r="E461" s="9" t="s">
        <v>92</v>
      </c>
      <c r="F461" s="9" t="s">
        <v>556</v>
      </c>
      <c r="G461" s="9" t="s">
        <v>9</v>
      </c>
      <c r="H461" s="9">
        <v>0</v>
      </c>
      <c r="I461" s="9">
        <v>0</v>
      </c>
      <c r="J461" s="29">
        <f t="shared" si="7"/>
        <v>0</v>
      </c>
      <c r="K461" s="9"/>
    </row>
    <row r="462" spans="1:11" x14ac:dyDescent="0.25">
      <c r="A462" s="32">
        <v>598</v>
      </c>
      <c r="B462" s="32" t="s">
        <v>249</v>
      </c>
      <c r="C462" s="32" t="s">
        <v>795</v>
      </c>
      <c r="D462" s="9" t="s">
        <v>6</v>
      </c>
      <c r="E462" s="9" t="s">
        <v>92</v>
      </c>
      <c r="F462" s="9" t="s">
        <v>251</v>
      </c>
      <c r="G462" s="9" t="s">
        <v>9</v>
      </c>
      <c r="H462" s="9">
        <v>0</v>
      </c>
      <c r="I462" s="9">
        <v>0</v>
      </c>
      <c r="J462" s="29">
        <f t="shared" si="7"/>
        <v>0</v>
      </c>
      <c r="K462" s="9"/>
    </row>
    <row r="463" spans="1:11" x14ac:dyDescent="0.25">
      <c r="A463" s="32">
        <v>602</v>
      </c>
      <c r="B463" s="32" t="s">
        <v>274</v>
      </c>
      <c r="C463" s="32" t="s">
        <v>796</v>
      </c>
      <c r="D463" s="9" t="s">
        <v>6</v>
      </c>
      <c r="E463" s="9" t="s">
        <v>220</v>
      </c>
      <c r="F463" s="9" t="s">
        <v>276</v>
      </c>
      <c r="G463" s="9" t="s">
        <v>9</v>
      </c>
      <c r="H463" s="9">
        <v>0</v>
      </c>
      <c r="I463" s="9">
        <v>207</v>
      </c>
      <c r="J463" s="29">
        <f t="shared" si="7"/>
        <v>207</v>
      </c>
      <c r="K463" s="9"/>
    </row>
    <row r="464" spans="1:11" x14ac:dyDescent="0.25">
      <c r="A464" s="32">
        <v>603</v>
      </c>
      <c r="B464" s="32" t="s">
        <v>274</v>
      </c>
      <c r="C464" s="32" t="s">
        <v>797</v>
      </c>
      <c r="D464" s="9" t="s">
        <v>6</v>
      </c>
      <c r="E464" s="9" t="s">
        <v>220</v>
      </c>
      <c r="F464" s="9" t="s">
        <v>276</v>
      </c>
      <c r="G464" s="9" t="s">
        <v>9</v>
      </c>
      <c r="H464" s="9">
        <v>31</v>
      </c>
      <c r="I464" s="9">
        <v>13</v>
      </c>
      <c r="J464" s="29">
        <f t="shared" si="7"/>
        <v>-18</v>
      </c>
      <c r="K464" s="9"/>
    </row>
    <row r="465" spans="1:11" x14ac:dyDescent="0.25">
      <c r="A465" s="32">
        <v>612</v>
      </c>
      <c r="B465" s="32" t="s">
        <v>330</v>
      </c>
      <c r="C465" s="32" t="s">
        <v>798</v>
      </c>
      <c r="D465" s="9" t="s">
        <v>6</v>
      </c>
      <c r="E465" s="9" t="s">
        <v>92</v>
      </c>
      <c r="F465" s="9" t="s">
        <v>799</v>
      </c>
      <c r="G465" s="9" t="s">
        <v>9</v>
      </c>
      <c r="H465" s="9">
        <v>0</v>
      </c>
      <c r="I465" s="9">
        <v>0</v>
      </c>
      <c r="J465" s="29">
        <f t="shared" si="7"/>
        <v>0</v>
      </c>
      <c r="K465" s="9"/>
    </row>
    <row r="466" spans="1:11" x14ac:dyDescent="0.25">
      <c r="A466" s="32">
        <v>613</v>
      </c>
      <c r="B466" s="32" t="s">
        <v>330</v>
      </c>
      <c r="C466" s="32" t="s">
        <v>800</v>
      </c>
      <c r="D466" s="9" t="s">
        <v>6</v>
      </c>
      <c r="E466" s="9" t="s">
        <v>92</v>
      </c>
      <c r="F466" s="9" t="s">
        <v>799</v>
      </c>
      <c r="G466" s="9" t="s">
        <v>9</v>
      </c>
      <c r="H466" s="9">
        <v>0</v>
      </c>
      <c r="I466" s="9">
        <v>2107</v>
      </c>
      <c r="J466" s="29">
        <f t="shared" si="7"/>
        <v>2107</v>
      </c>
      <c r="K466" s="9"/>
    </row>
    <row r="467" spans="1:11" x14ac:dyDescent="0.25">
      <c r="A467" s="32">
        <v>614</v>
      </c>
      <c r="B467" s="32" t="s">
        <v>48</v>
      </c>
      <c r="C467" s="32" t="s">
        <v>801</v>
      </c>
      <c r="D467" s="9" t="s">
        <v>6</v>
      </c>
      <c r="E467" s="9" t="s">
        <v>50</v>
      </c>
      <c r="F467" s="9" t="s">
        <v>51</v>
      </c>
      <c r="G467" s="9" t="s">
        <v>9</v>
      </c>
      <c r="H467" s="9">
        <v>0</v>
      </c>
      <c r="I467" s="9">
        <v>0</v>
      </c>
      <c r="J467" s="29">
        <f t="shared" si="7"/>
        <v>0</v>
      </c>
      <c r="K467" s="9"/>
    </row>
    <row r="468" spans="1:11" x14ac:dyDescent="0.25">
      <c r="A468" s="32">
        <v>615</v>
      </c>
      <c r="B468" s="32" t="s">
        <v>289</v>
      </c>
      <c r="C468" s="32" t="s">
        <v>802</v>
      </c>
      <c r="D468" s="9" t="s">
        <v>6</v>
      </c>
      <c r="E468" s="9" t="s">
        <v>84</v>
      </c>
      <c r="F468" s="9" t="s">
        <v>291</v>
      </c>
      <c r="G468" s="9" t="s">
        <v>9</v>
      </c>
      <c r="H468" s="9">
        <v>0</v>
      </c>
      <c r="I468" s="9">
        <v>0</v>
      </c>
      <c r="J468" s="29">
        <f t="shared" si="7"/>
        <v>0</v>
      </c>
      <c r="K468" s="9"/>
    </row>
    <row r="469" spans="1:11" x14ac:dyDescent="0.25">
      <c r="A469" s="32">
        <v>616</v>
      </c>
      <c r="B469" s="32" t="s">
        <v>803</v>
      </c>
      <c r="C469" s="32" t="s">
        <v>804</v>
      </c>
      <c r="D469" s="9" t="s">
        <v>6</v>
      </c>
      <c r="E469" s="9" t="s">
        <v>69</v>
      </c>
      <c r="F469" s="9" t="s">
        <v>243</v>
      </c>
      <c r="G469" s="9" t="s">
        <v>9</v>
      </c>
      <c r="H469" s="9">
        <v>0</v>
      </c>
      <c r="I469" s="9">
        <v>0</v>
      </c>
      <c r="J469" s="29">
        <f t="shared" si="7"/>
        <v>0</v>
      </c>
      <c r="K469" s="9"/>
    </row>
    <row r="470" spans="1:11" x14ac:dyDescent="0.25">
      <c r="A470" s="32">
        <v>618</v>
      </c>
      <c r="B470" s="32" t="s">
        <v>299</v>
      </c>
      <c r="C470" s="32" t="s">
        <v>805</v>
      </c>
      <c r="D470" s="9" t="s">
        <v>6</v>
      </c>
      <c r="E470" s="9" t="s">
        <v>84</v>
      </c>
      <c r="F470" s="9" t="s">
        <v>300</v>
      </c>
      <c r="G470" s="9" t="s">
        <v>9</v>
      </c>
      <c r="H470" s="9">
        <v>0</v>
      </c>
      <c r="I470" s="9">
        <v>0</v>
      </c>
      <c r="J470" s="29">
        <f t="shared" si="7"/>
        <v>0</v>
      </c>
      <c r="K470" s="9"/>
    </row>
    <row r="471" spans="1:11" x14ac:dyDescent="0.25">
      <c r="A471" s="32">
        <v>620</v>
      </c>
      <c r="B471" s="32" t="s">
        <v>299</v>
      </c>
      <c r="C471" s="32" t="s">
        <v>806</v>
      </c>
      <c r="D471" s="9" t="s">
        <v>6</v>
      </c>
      <c r="E471" s="9" t="s">
        <v>84</v>
      </c>
      <c r="F471" s="9" t="s">
        <v>300</v>
      </c>
      <c r="G471" s="9" t="s">
        <v>9</v>
      </c>
      <c r="H471" s="9">
        <v>1</v>
      </c>
      <c r="I471" s="9">
        <v>0</v>
      </c>
      <c r="J471" s="29">
        <f t="shared" si="7"/>
        <v>-1</v>
      </c>
      <c r="K471" s="9"/>
    </row>
    <row r="472" spans="1:11" x14ac:dyDescent="0.25">
      <c r="A472" s="32">
        <v>623</v>
      </c>
      <c r="B472" s="32" t="s">
        <v>310</v>
      </c>
      <c r="C472" s="32" t="s">
        <v>807</v>
      </c>
      <c r="D472" s="9" t="s">
        <v>6</v>
      </c>
      <c r="E472" s="9" t="s">
        <v>14</v>
      </c>
      <c r="F472" s="9" t="s">
        <v>312</v>
      </c>
      <c r="G472" s="9" t="s">
        <v>9</v>
      </c>
      <c r="H472" s="9">
        <v>0</v>
      </c>
      <c r="I472" s="9">
        <v>0</v>
      </c>
      <c r="J472" s="29">
        <f t="shared" si="7"/>
        <v>0</v>
      </c>
      <c r="K472" s="9"/>
    </row>
    <row r="473" spans="1:11" x14ac:dyDescent="0.25">
      <c r="A473" s="32">
        <v>624</v>
      </c>
      <c r="B473" s="32" t="s">
        <v>310</v>
      </c>
      <c r="C473" s="32" t="s">
        <v>808</v>
      </c>
      <c r="D473" s="9" t="s">
        <v>6</v>
      </c>
      <c r="E473" s="9" t="s">
        <v>14</v>
      </c>
      <c r="F473" s="9" t="s">
        <v>312</v>
      </c>
      <c r="G473" s="9" t="s">
        <v>9</v>
      </c>
      <c r="H473" s="9">
        <v>12</v>
      </c>
      <c r="I473" s="9">
        <v>0</v>
      </c>
      <c r="J473" s="29">
        <f t="shared" si="7"/>
        <v>-12</v>
      </c>
      <c r="K473" s="9"/>
    </row>
    <row r="474" spans="1:11" x14ac:dyDescent="0.25">
      <c r="A474" s="32">
        <v>625</v>
      </c>
      <c r="B474" s="32" t="s">
        <v>313</v>
      </c>
      <c r="C474" s="32" t="s">
        <v>809</v>
      </c>
      <c r="D474" s="9" t="s">
        <v>6</v>
      </c>
      <c r="E474" s="9" t="s">
        <v>205</v>
      </c>
      <c r="F474" s="9" t="s">
        <v>315</v>
      </c>
      <c r="G474" s="9" t="s">
        <v>9</v>
      </c>
      <c r="H474" s="9">
        <v>3</v>
      </c>
      <c r="I474" s="9">
        <v>0</v>
      </c>
      <c r="J474" s="29">
        <f t="shared" si="7"/>
        <v>-3</v>
      </c>
      <c r="K474" s="9"/>
    </row>
    <row r="475" spans="1:11" x14ac:dyDescent="0.25">
      <c r="A475" s="32">
        <v>627</v>
      </c>
      <c r="B475" s="32" t="s">
        <v>313</v>
      </c>
      <c r="C475" s="32" t="s">
        <v>810</v>
      </c>
      <c r="D475" s="9" t="s">
        <v>6</v>
      </c>
      <c r="E475" s="9" t="s">
        <v>205</v>
      </c>
      <c r="F475" s="9" t="s">
        <v>315</v>
      </c>
      <c r="G475" s="9" t="s">
        <v>9</v>
      </c>
      <c r="H475" s="9">
        <v>88</v>
      </c>
      <c r="I475" s="9">
        <v>0</v>
      </c>
      <c r="J475" s="29">
        <f t="shared" si="7"/>
        <v>-88</v>
      </c>
      <c r="K475" s="9"/>
    </row>
    <row r="476" spans="1:11" x14ac:dyDescent="0.25">
      <c r="A476" s="32">
        <v>628</v>
      </c>
      <c r="B476" s="32" t="s">
        <v>313</v>
      </c>
      <c r="C476" s="32" t="s">
        <v>811</v>
      </c>
      <c r="D476" s="9" t="s">
        <v>6</v>
      </c>
      <c r="E476" s="9" t="s">
        <v>205</v>
      </c>
      <c r="F476" s="9" t="s">
        <v>315</v>
      </c>
      <c r="G476" s="9" t="s">
        <v>9</v>
      </c>
      <c r="H476" s="9">
        <v>62</v>
      </c>
      <c r="I476" s="9">
        <v>0</v>
      </c>
      <c r="J476" s="29">
        <f t="shared" si="7"/>
        <v>-62</v>
      </c>
      <c r="K476" s="9"/>
    </row>
    <row r="477" spans="1:11" x14ac:dyDescent="0.25">
      <c r="A477" s="32">
        <v>629</v>
      </c>
      <c r="B477" s="32" t="s">
        <v>812</v>
      </c>
      <c r="C477" s="32" t="s">
        <v>813</v>
      </c>
      <c r="D477" s="9" t="s">
        <v>6</v>
      </c>
      <c r="E477" s="9" t="s">
        <v>211</v>
      </c>
      <c r="F477" s="9" t="s">
        <v>731</v>
      </c>
      <c r="G477" s="9" t="s">
        <v>9</v>
      </c>
      <c r="H477" s="9">
        <v>0</v>
      </c>
      <c r="I477" s="9">
        <v>0</v>
      </c>
      <c r="J477" s="29">
        <f t="shared" si="7"/>
        <v>0</v>
      </c>
      <c r="K477" s="9"/>
    </row>
    <row r="478" spans="1:11" x14ac:dyDescent="0.25">
      <c r="A478" s="32">
        <v>630</v>
      </c>
      <c r="B478" s="32" t="s">
        <v>812</v>
      </c>
      <c r="C478" s="32" t="s">
        <v>814</v>
      </c>
      <c r="D478" s="9" t="s">
        <v>6</v>
      </c>
      <c r="E478" s="9" t="s">
        <v>211</v>
      </c>
      <c r="F478" s="9" t="s">
        <v>731</v>
      </c>
      <c r="G478" s="9" t="s">
        <v>9</v>
      </c>
      <c r="H478" s="9">
        <v>5</v>
      </c>
      <c r="I478" s="9">
        <v>2</v>
      </c>
      <c r="J478" s="29">
        <f t="shared" si="7"/>
        <v>-3</v>
      </c>
      <c r="K478" s="9"/>
    </row>
    <row r="479" spans="1:11" x14ac:dyDescent="0.25">
      <c r="A479" s="32">
        <v>632</v>
      </c>
      <c r="B479" s="32" t="s">
        <v>812</v>
      </c>
      <c r="C479" s="32" t="s">
        <v>815</v>
      </c>
      <c r="D479" s="9" t="s">
        <v>6</v>
      </c>
      <c r="E479" s="9" t="s">
        <v>211</v>
      </c>
      <c r="F479" s="9" t="s">
        <v>731</v>
      </c>
      <c r="G479" s="9" t="s">
        <v>9</v>
      </c>
      <c r="H479" s="9">
        <v>45</v>
      </c>
      <c r="I479" s="9">
        <v>24</v>
      </c>
      <c r="J479" s="29">
        <f t="shared" si="7"/>
        <v>-21</v>
      </c>
      <c r="K479" s="9"/>
    </row>
    <row r="480" spans="1:11" x14ac:dyDescent="0.25">
      <c r="A480" s="32">
        <v>633</v>
      </c>
      <c r="B480" s="32" t="s">
        <v>812</v>
      </c>
      <c r="C480" s="32" t="s">
        <v>816</v>
      </c>
      <c r="D480" s="9" t="s">
        <v>6</v>
      </c>
      <c r="E480" s="9" t="s">
        <v>211</v>
      </c>
      <c r="F480" s="9" t="s">
        <v>731</v>
      </c>
      <c r="G480" s="9" t="s">
        <v>9</v>
      </c>
      <c r="H480" s="9">
        <v>491</v>
      </c>
      <c r="I480" s="9">
        <v>59</v>
      </c>
      <c r="J480" s="29">
        <f t="shared" si="7"/>
        <v>-432</v>
      </c>
      <c r="K480" s="9"/>
    </row>
    <row r="481" spans="1:11" x14ac:dyDescent="0.25">
      <c r="A481" s="32">
        <v>634</v>
      </c>
      <c r="B481" s="32" t="s">
        <v>319</v>
      </c>
      <c r="C481" s="32" t="s">
        <v>817</v>
      </c>
      <c r="D481" s="9" t="s">
        <v>6</v>
      </c>
      <c r="E481" s="9" t="s">
        <v>129</v>
      </c>
      <c r="F481" s="9" t="s">
        <v>318</v>
      </c>
      <c r="G481" s="9" t="s">
        <v>9</v>
      </c>
      <c r="H481" s="9">
        <v>10</v>
      </c>
      <c r="I481" s="9">
        <v>6019</v>
      </c>
      <c r="J481" s="29">
        <f t="shared" si="7"/>
        <v>6009</v>
      </c>
      <c r="K481" s="9"/>
    </row>
    <row r="482" spans="1:11" x14ac:dyDescent="0.25">
      <c r="A482" s="32">
        <v>636</v>
      </c>
      <c r="B482" s="32" t="s">
        <v>319</v>
      </c>
      <c r="C482" s="32" t="s">
        <v>818</v>
      </c>
      <c r="D482" s="9" t="s">
        <v>6</v>
      </c>
      <c r="E482" s="9" t="s">
        <v>129</v>
      </c>
      <c r="F482" s="9" t="s">
        <v>318</v>
      </c>
      <c r="G482" s="9" t="s">
        <v>9</v>
      </c>
      <c r="H482" s="9">
        <v>0</v>
      </c>
      <c r="I482" s="9">
        <v>6</v>
      </c>
      <c r="J482" s="29">
        <f t="shared" si="7"/>
        <v>6</v>
      </c>
      <c r="K482" s="9"/>
    </row>
    <row r="483" spans="1:11" x14ac:dyDescent="0.25">
      <c r="A483" s="32">
        <v>641</v>
      </c>
      <c r="B483" s="32" t="s">
        <v>335</v>
      </c>
      <c r="C483" s="32" t="s">
        <v>819</v>
      </c>
      <c r="D483" s="9" t="s">
        <v>6</v>
      </c>
      <c r="E483" s="9" t="s">
        <v>211</v>
      </c>
      <c r="F483" s="9" t="s">
        <v>337</v>
      </c>
      <c r="G483" s="9" t="s">
        <v>9</v>
      </c>
      <c r="H483" s="9">
        <v>0</v>
      </c>
      <c r="I483" s="9">
        <v>0</v>
      </c>
      <c r="J483" s="29">
        <f t="shared" si="7"/>
        <v>0</v>
      </c>
      <c r="K483" s="9"/>
    </row>
    <row r="484" spans="1:11" x14ac:dyDescent="0.25">
      <c r="A484" s="32">
        <v>642</v>
      </c>
      <c r="B484" s="32" t="s">
        <v>1151</v>
      </c>
      <c r="C484" s="32" t="s">
        <v>1150</v>
      </c>
      <c r="D484" s="9" t="s">
        <v>6</v>
      </c>
      <c r="E484" s="9" t="s">
        <v>31</v>
      </c>
      <c r="F484" s="9" t="s">
        <v>617</v>
      </c>
      <c r="G484" s="9" t="s">
        <v>9</v>
      </c>
      <c r="H484" s="9">
        <v>71</v>
      </c>
      <c r="I484" s="9">
        <v>2589</v>
      </c>
      <c r="J484" s="29">
        <f t="shared" si="7"/>
        <v>2518</v>
      </c>
      <c r="K484" s="9"/>
    </row>
    <row r="485" spans="1:11" x14ac:dyDescent="0.25">
      <c r="A485" s="32">
        <v>644</v>
      </c>
      <c r="B485" s="32" t="s">
        <v>321</v>
      </c>
      <c r="C485" s="32" t="s">
        <v>820</v>
      </c>
      <c r="D485" s="9" t="s">
        <v>6</v>
      </c>
      <c r="E485" s="9" t="s">
        <v>84</v>
      </c>
      <c r="F485" s="9" t="s">
        <v>323</v>
      </c>
      <c r="G485" s="9" t="s">
        <v>9</v>
      </c>
      <c r="H485" s="9">
        <v>1</v>
      </c>
      <c r="I485" s="9">
        <v>0</v>
      </c>
      <c r="J485" s="29">
        <f t="shared" si="7"/>
        <v>-1</v>
      </c>
      <c r="K485" s="9"/>
    </row>
    <row r="486" spans="1:11" x14ac:dyDescent="0.25">
      <c r="A486" s="32">
        <v>645</v>
      </c>
      <c r="B486" s="32" t="s">
        <v>321</v>
      </c>
      <c r="C486" s="32" t="s">
        <v>821</v>
      </c>
      <c r="D486" s="9" t="s">
        <v>6</v>
      </c>
      <c r="E486" s="9" t="s">
        <v>84</v>
      </c>
      <c r="F486" s="9" t="s">
        <v>323</v>
      </c>
      <c r="G486" s="9" t="s">
        <v>9</v>
      </c>
      <c r="H486" s="9">
        <v>2</v>
      </c>
      <c r="I486" s="9">
        <v>0</v>
      </c>
      <c r="J486" s="29">
        <f t="shared" si="7"/>
        <v>-2</v>
      </c>
      <c r="K486" s="9"/>
    </row>
    <row r="487" spans="1:11" x14ac:dyDescent="0.25">
      <c r="A487" s="32">
        <v>646</v>
      </c>
      <c r="B487" s="32" t="s">
        <v>48</v>
      </c>
      <c r="C487" s="32" t="s">
        <v>822</v>
      </c>
      <c r="D487" s="9" t="s">
        <v>6</v>
      </c>
      <c r="E487" s="9" t="s">
        <v>50</v>
      </c>
      <c r="F487" s="9" t="s">
        <v>346</v>
      </c>
      <c r="G487" s="9" t="s">
        <v>9</v>
      </c>
      <c r="H487" s="9">
        <v>194</v>
      </c>
      <c r="I487" s="9">
        <v>0</v>
      </c>
      <c r="J487" s="29">
        <f t="shared" si="7"/>
        <v>-194</v>
      </c>
      <c r="K487" s="9"/>
    </row>
    <row r="488" spans="1:11" x14ac:dyDescent="0.25">
      <c r="A488" s="32">
        <v>647</v>
      </c>
      <c r="B488" s="32" t="s">
        <v>48</v>
      </c>
      <c r="C488" s="32" t="s">
        <v>823</v>
      </c>
      <c r="D488" s="9" t="s">
        <v>6</v>
      </c>
      <c r="E488" s="9" t="s">
        <v>50</v>
      </c>
      <c r="F488" s="9" t="s">
        <v>346</v>
      </c>
      <c r="G488" s="9" t="s">
        <v>9</v>
      </c>
      <c r="H488" s="9">
        <v>157</v>
      </c>
      <c r="I488" s="9">
        <v>33</v>
      </c>
      <c r="J488" s="29">
        <f t="shared" si="7"/>
        <v>-124</v>
      </c>
      <c r="K488" s="9"/>
    </row>
    <row r="489" spans="1:11" x14ac:dyDescent="0.25">
      <c r="A489" s="32">
        <v>648</v>
      </c>
      <c r="B489" s="32" t="s">
        <v>48</v>
      </c>
      <c r="C489" s="32" t="s">
        <v>824</v>
      </c>
      <c r="D489" s="9" t="s">
        <v>6</v>
      </c>
      <c r="E489" s="9" t="s">
        <v>50</v>
      </c>
      <c r="F489" s="9" t="s">
        <v>346</v>
      </c>
      <c r="G489" s="9" t="s">
        <v>9</v>
      </c>
      <c r="H489" s="9">
        <v>59</v>
      </c>
      <c r="I489" s="9">
        <v>0</v>
      </c>
      <c r="J489" s="29">
        <f t="shared" si="7"/>
        <v>-59</v>
      </c>
      <c r="K489" s="9"/>
    </row>
    <row r="490" spans="1:11" x14ac:dyDescent="0.25">
      <c r="A490" s="32">
        <v>650</v>
      </c>
      <c r="B490" s="32" t="s">
        <v>241</v>
      </c>
      <c r="C490" s="32" t="s">
        <v>825</v>
      </c>
      <c r="D490" s="9" t="s">
        <v>6</v>
      </c>
      <c r="E490" s="9" t="s">
        <v>69</v>
      </c>
      <c r="F490" s="9" t="s">
        <v>243</v>
      </c>
      <c r="G490" s="9" t="s">
        <v>9</v>
      </c>
      <c r="H490" s="9">
        <v>22</v>
      </c>
      <c r="I490" s="9">
        <v>0</v>
      </c>
      <c r="J490" s="29">
        <f t="shared" si="7"/>
        <v>-22</v>
      </c>
      <c r="K490" s="9"/>
    </row>
    <row r="491" spans="1:11" x14ac:dyDescent="0.25">
      <c r="A491" s="32">
        <v>652</v>
      </c>
      <c r="B491" s="32" t="s">
        <v>241</v>
      </c>
      <c r="C491" s="32" t="s">
        <v>826</v>
      </c>
      <c r="D491" s="9" t="s">
        <v>6</v>
      </c>
      <c r="E491" s="9" t="s">
        <v>69</v>
      </c>
      <c r="F491" s="9" t="s">
        <v>243</v>
      </c>
      <c r="G491" s="9" t="s">
        <v>9</v>
      </c>
      <c r="H491" s="9">
        <v>38</v>
      </c>
      <c r="I491" s="9">
        <v>0</v>
      </c>
      <c r="J491" s="29">
        <f t="shared" si="7"/>
        <v>-38</v>
      </c>
      <c r="K491" s="9"/>
    </row>
    <row r="492" spans="1:11" x14ac:dyDescent="0.25">
      <c r="A492" s="32">
        <v>655</v>
      </c>
      <c r="B492" s="32" t="s">
        <v>158</v>
      </c>
      <c r="C492" s="32" t="s">
        <v>827</v>
      </c>
      <c r="D492" s="9" t="s">
        <v>6</v>
      </c>
      <c r="E492" s="9" t="s">
        <v>31</v>
      </c>
      <c r="F492" s="9" t="s">
        <v>398</v>
      </c>
      <c r="G492" s="9" t="s">
        <v>9</v>
      </c>
      <c r="H492" s="9">
        <v>6</v>
      </c>
      <c r="I492" s="9">
        <v>0</v>
      </c>
      <c r="J492" s="29">
        <f t="shared" si="7"/>
        <v>-6</v>
      </c>
      <c r="K492" s="9"/>
    </row>
    <row r="493" spans="1:11" x14ac:dyDescent="0.25">
      <c r="A493" s="32">
        <v>659</v>
      </c>
      <c r="B493" s="32" t="s">
        <v>506</v>
      </c>
      <c r="C493" s="32" t="s">
        <v>828</v>
      </c>
      <c r="D493" s="9" t="s">
        <v>6</v>
      </c>
      <c r="E493" s="9" t="s">
        <v>205</v>
      </c>
      <c r="F493" s="9" t="s">
        <v>508</v>
      </c>
      <c r="G493" s="9" t="s">
        <v>9</v>
      </c>
      <c r="H493" s="9">
        <v>0</v>
      </c>
      <c r="I493" s="9">
        <v>0</v>
      </c>
      <c r="J493" s="29">
        <f t="shared" si="7"/>
        <v>0</v>
      </c>
      <c r="K493" s="9"/>
    </row>
    <row r="494" spans="1:11" x14ac:dyDescent="0.25">
      <c r="A494" s="32">
        <v>660</v>
      </c>
      <c r="B494" s="32" t="s">
        <v>236</v>
      </c>
      <c r="C494" s="32" t="s">
        <v>829</v>
      </c>
      <c r="D494" s="9" t="s">
        <v>6</v>
      </c>
      <c r="E494" s="9" t="s">
        <v>122</v>
      </c>
      <c r="F494" s="9" t="s">
        <v>445</v>
      </c>
      <c r="G494" s="9" t="s">
        <v>9</v>
      </c>
      <c r="H494" s="9">
        <v>4199</v>
      </c>
      <c r="I494" s="9">
        <v>76</v>
      </c>
      <c r="J494" s="29">
        <f t="shared" si="7"/>
        <v>-4123</v>
      </c>
      <c r="K494" s="9"/>
    </row>
    <row r="495" spans="1:11" x14ac:dyDescent="0.25">
      <c r="A495" s="32">
        <v>661</v>
      </c>
      <c r="B495" s="32" t="s">
        <v>236</v>
      </c>
      <c r="C495" s="32" t="s">
        <v>830</v>
      </c>
      <c r="D495" s="9" t="s">
        <v>6</v>
      </c>
      <c r="E495" s="9" t="s">
        <v>122</v>
      </c>
      <c r="F495" s="9" t="s">
        <v>445</v>
      </c>
      <c r="G495" s="9" t="s">
        <v>9</v>
      </c>
      <c r="H495" s="9">
        <v>0</v>
      </c>
      <c r="I495" s="9">
        <v>0</v>
      </c>
      <c r="J495" s="29">
        <f t="shared" si="7"/>
        <v>0</v>
      </c>
      <c r="K495" s="9"/>
    </row>
    <row r="496" spans="1:11" x14ac:dyDescent="0.25">
      <c r="A496" s="32">
        <v>662</v>
      </c>
      <c r="B496" s="32" t="s">
        <v>236</v>
      </c>
      <c r="C496" s="32" t="s">
        <v>831</v>
      </c>
      <c r="D496" s="9" t="s">
        <v>6</v>
      </c>
      <c r="E496" s="9" t="s">
        <v>122</v>
      </c>
      <c r="F496" s="9" t="s">
        <v>445</v>
      </c>
      <c r="G496" s="9" t="s">
        <v>9</v>
      </c>
      <c r="H496" s="9">
        <v>15</v>
      </c>
      <c r="I496" s="9">
        <v>0</v>
      </c>
      <c r="J496" s="29">
        <f t="shared" si="7"/>
        <v>-15</v>
      </c>
      <c r="K496" s="9"/>
    </row>
    <row r="497" spans="1:11" x14ac:dyDescent="0.25">
      <c r="A497" s="32">
        <v>663</v>
      </c>
      <c r="B497" s="32" t="s">
        <v>236</v>
      </c>
      <c r="C497" s="32" t="s">
        <v>832</v>
      </c>
      <c r="D497" s="9" t="s">
        <v>6</v>
      </c>
      <c r="E497" s="9" t="s">
        <v>122</v>
      </c>
      <c r="F497" s="9" t="s">
        <v>445</v>
      </c>
      <c r="G497" s="9" t="s">
        <v>9</v>
      </c>
      <c r="H497" s="9">
        <v>0</v>
      </c>
      <c r="I497" s="9">
        <v>0</v>
      </c>
      <c r="J497" s="29">
        <f t="shared" si="7"/>
        <v>0</v>
      </c>
      <c r="K497" s="9"/>
    </row>
    <row r="498" spans="1:11" x14ac:dyDescent="0.25">
      <c r="A498" s="32">
        <v>664</v>
      </c>
      <c r="B498" s="32" t="s">
        <v>833</v>
      </c>
      <c r="C498" s="32" t="s">
        <v>834</v>
      </c>
      <c r="D498" s="9" t="s">
        <v>6</v>
      </c>
      <c r="E498" s="9" t="s">
        <v>7</v>
      </c>
      <c r="F498" s="9" t="s">
        <v>835</v>
      </c>
      <c r="G498" s="9" t="s">
        <v>9</v>
      </c>
      <c r="H498" s="9">
        <v>0</v>
      </c>
      <c r="I498" s="9">
        <v>2616</v>
      </c>
      <c r="J498" s="29">
        <f t="shared" si="7"/>
        <v>2616</v>
      </c>
      <c r="K498" s="9"/>
    </row>
    <row r="499" spans="1:11" x14ac:dyDescent="0.25">
      <c r="A499" s="32">
        <v>665</v>
      </c>
      <c r="B499" s="32" t="s">
        <v>833</v>
      </c>
      <c r="C499" s="32" t="s">
        <v>836</v>
      </c>
      <c r="D499" s="9" t="s">
        <v>6</v>
      </c>
      <c r="E499" s="9" t="s">
        <v>7</v>
      </c>
      <c r="F499" s="9" t="s">
        <v>835</v>
      </c>
      <c r="G499" s="9" t="s">
        <v>9</v>
      </c>
      <c r="H499" s="9">
        <v>5</v>
      </c>
      <c r="I499" s="9">
        <v>0</v>
      </c>
      <c r="J499" s="29">
        <f t="shared" si="7"/>
        <v>-5</v>
      </c>
      <c r="K499" s="9"/>
    </row>
    <row r="500" spans="1:11" x14ac:dyDescent="0.25">
      <c r="A500" s="32">
        <v>668</v>
      </c>
      <c r="B500" s="32" t="s">
        <v>458</v>
      </c>
      <c r="C500" s="32" t="s">
        <v>837</v>
      </c>
      <c r="D500" s="9" t="s">
        <v>6</v>
      </c>
      <c r="E500" s="9" t="s">
        <v>84</v>
      </c>
      <c r="F500" s="9" t="s">
        <v>460</v>
      </c>
      <c r="G500" s="9" t="s">
        <v>9</v>
      </c>
      <c r="H500" s="9">
        <v>0</v>
      </c>
      <c r="I500" s="9">
        <v>1</v>
      </c>
      <c r="J500" s="29">
        <f t="shared" si="7"/>
        <v>1</v>
      </c>
      <c r="K500" s="9"/>
    </row>
    <row r="501" spans="1:11" x14ac:dyDescent="0.25">
      <c r="A501" s="32">
        <v>671</v>
      </c>
      <c r="B501" s="32" t="s">
        <v>838</v>
      </c>
      <c r="C501" s="32" t="s">
        <v>839</v>
      </c>
      <c r="D501" s="9" t="s">
        <v>6</v>
      </c>
      <c r="E501" s="9" t="s">
        <v>84</v>
      </c>
      <c r="F501" s="9" t="s">
        <v>460</v>
      </c>
      <c r="G501" s="9" t="s">
        <v>9</v>
      </c>
      <c r="H501" s="9">
        <v>0</v>
      </c>
      <c r="I501" s="9">
        <v>0</v>
      </c>
      <c r="J501" s="29">
        <f t="shared" si="7"/>
        <v>0</v>
      </c>
      <c r="K501" s="9"/>
    </row>
    <row r="502" spans="1:11" x14ac:dyDescent="0.25">
      <c r="A502" s="32">
        <v>672</v>
      </c>
      <c r="B502" s="32" t="s">
        <v>840</v>
      </c>
      <c r="C502" s="32" t="s">
        <v>841</v>
      </c>
      <c r="D502" s="9" t="s">
        <v>6</v>
      </c>
      <c r="E502" s="9" t="s">
        <v>84</v>
      </c>
      <c r="F502" s="9" t="s">
        <v>258</v>
      </c>
      <c r="G502" s="9" t="s">
        <v>9</v>
      </c>
      <c r="H502" s="9">
        <v>16</v>
      </c>
      <c r="I502" s="9">
        <v>130</v>
      </c>
      <c r="J502" s="29">
        <f t="shared" si="7"/>
        <v>114</v>
      </c>
      <c r="K502" s="9"/>
    </row>
    <row r="503" spans="1:11" x14ac:dyDescent="0.25">
      <c r="A503" s="32">
        <v>673</v>
      </c>
      <c r="B503" s="32" t="s">
        <v>144</v>
      </c>
      <c r="C503" s="32" t="s">
        <v>842</v>
      </c>
      <c r="D503" s="9" t="s">
        <v>6</v>
      </c>
      <c r="E503" s="9" t="s">
        <v>14</v>
      </c>
      <c r="F503" s="9" t="s">
        <v>843</v>
      </c>
      <c r="G503" s="9" t="s">
        <v>9</v>
      </c>
      <c r="H503" s="9">
        <v>13</v>
      </c>
      <c r="I503" s="9">
        <v>2296</v>
      </c>
      <c r="J503" s="29">
        <f t="shared" si="7"/>
        <v>2283</v>
      </c>
      <c r="K503" s="9"/>
    </row>
    <row r="504" spans="1:11" x14ac:dyDescent="0.25">
      <c r="A504" s="32">
        <v>674</v>
      </c>
      <c r="B504" s="32" t="s">
        <v>144</v>
      </c>
      <c r="C504" s="32" t="s">
        <v>844</v>
      </c>
      <c r="D504" s="9" t="s">
        <v>6</v>
      </c>
      <c r="E504" s="9" t="s">
        <v>14</v>
      </c>
      <c r="F504" s="9" t="s">
        <v>843</v>
      </c>
      <c r="G504" s="9" t="s">
        <v>9</v>
      </c>
      <c r="H504" s="9">
        <v>0</v>
      </c>
      <c r="I504" s="9">
        <v>0</v>
      </c>
      <c r="J504" s="29">
        <f t="shared" si="7"/>
        <v>0</v>
      </c>
      <c r="K504" s="9"/>
    </row>
    <row r="505" spans="1:11" x14ac:dyDescent="0.25">
      <c r="A505" s="32">
        <v>675</v>
      </c>
      <c r="B505" s="32" t="s">
        <v>845</v>
      </c>
      <c r="C505" s="32" t="s">
        <v>846</v>
      </c>
      <c r="D505" s="9" t="s">
        <v>6</v>
      </c>
      <c r="E505" s="9" t="s">
        <v>100</v>
      </c>
      <c r="F505" s="9" t="s">
        <v>329</v>
      </c>
      <c r="G505" s="9" t="s">
        <v>9</v>
      </c>
      <c r="H505" s="9">
        <v>0</v>
      </c>
      <c r="I505" s="9">
        <v>78</v>
      </c>
      <c r="J505" s="29">
        <f t="shared" si="7"/>
        <v>78</v>
      </c>
      <c r="K505" s="9"/>
    </row>
    <row r="506" spans="1:11" x14ac:dyDescent="0.25">
      <c r="A506" s="32">
        <v>676</v>
      </c>
      <c r="B506" s="32" t="s">
        <v>1100</v>
      </c>
      <c r="C506" s="32" t="s">
        <v>1121</v>
      </c>
      <c r="D506" s="9" t="s">
        <v>6</v>
      </c>
      <c r="E506" s="9" t="s">
        <v>92</v>
      </c>
      <c r="F506" s="9" t="s">
        <v>554</v>
      </c>
      <c r="G506" s="9" t="s">
        <v>9</v>
      </c>
      <c r="H506" s="9">
        <v>46</v>
      </c>
      <c r="I506" s="9">
        <v>20</v>
      </c>
      <c r="J506" s="29">
        <f t="shared" si="7"/>
        <v>-26</v>
      </c>
      <c r="K506" s="9"/>
    </row>
    <row r="507" spans="1:11" x14ac:dyDescent="0.25">
      <c r="A507" s="32">
        <v>680</v>
      </c>
      <c r="B507" s="32" t="s">
        <v>481</v>
      </c>
      <c r="C507" s="32" t="s">
        <v>847</v>
      </c>
      <c r="D507" s="9" t="s">
        <v>6</v>
      </c>
      <c r="E507" s="9" t="s">
        <v>205</v>
      </c>
      <c r="F507" s="9" t="s">
        <v>483</v>
      </c>
      <c r="G507" s="9" t="s">
        <v>9</v>
      </c>
      <c r="H507" s="9">
        <v>2</v>
      </c>
      <c r="I507" s="9">
        <v>71</v>
      </c>
      <c r="J507" s="29">
        <f t="shared" si="7"/>
        <v>69</v>
      </c>
      <c r="K507" s="9"/>
    </row>
    <row r="508" spans="1:11" x14ac:dyDescent="0.25">
      <c r="A508" s="32">
        <v>681</v>
      </c>
      <c r="B508" s="32" t="s">
        <v>481</v>
      </c>
      <c r="C508" s="32" t="s">
        <v>848</v>
      </c>
      <c r="D508" s="9" t="s">
        <v>6</v>
      </c>
      <c r="E508" s="9" t="s">
        <v>205</v>
      </c>
      <c r="F508" s="9" t="s">
        <v>483</v>
      </c>
      <c r="G508" s="9" t="s">
        <v>9</v>
      </c>
      <c r="H508" s="9">
        <v>0</v>
      </c>
      <c r="I508" s="9">
        <v>0</v>
      </c>
      <c r="J508" s="29">
        <f t="shared" si="7"/>
        <v>0</v>
      </c>
      <c r="K508" s="9"/>
    </row>
    <row r="509" spans="1:11" x14ac:dyDescent="0.25">
      <c r="A509" s="32">
        <v>683</v>
      </c>
      <c r="B509" s="32" t="s">
        <v>481</v>
      </c>
      <c r="C509" s="32" t="s">
        <v>849</v>
      </c>
      <c r="D509" s="9" t="s">
        <v>6</v>
      </c>
      <c r="E509" s="9" t="s">
        <v>205</v>
      </c>
      <c r="F509" s="9" t="s">
        <v>483</v>
      </c>
      <c r="G509" s="9" t="s">
        <v>9</v>
      </c>
      <c r="H509" s="9">
        <v>8</v>
      </c>
      <c r="I509" s="9">
        <v>268</v>
      </c>
      <c r="J509" s="29">
        <f t="shared" si="7"/>
        <v>260</v>
      </c>
      <c r="K509" s="9"/>
    </row>
    <row r="510" spans="1:11" x14ac:dyDescent="0.25">
      <c r="A510" s="32">
        <v>684</v>
      </c>
      <c r="B510" s="32" t="s">
        <v>502</v>
      </c>
      <c r="C510" s="32" t="s">
        <v>850</v>
      </c>
      <c r="D510" s="9" t="s">
        <v>6</v>
      </c>
      <c r="E510" s="9" t="s">
        <v>129</v>
      </c>
      <c r="F510" s="9" t="s">
        <v>504</v>
      </c>
      <c r="G510" s="9" t="s">
        <v>9</v>
      </c>
      <c r="H510" s="9">
        <v>0</v>
      </c>
      <c r="I510" s="9">
        <v>0</v>
      </c>
      <c r="J510" s="29">
        <f t="shared" si="7"/>
        <v>0</v>
      </c>
      <c r="K510" s="9"/>
    </row>
    <row r="511" spans="1:11" x14ac:dyDescent="0.25">
      <c r="A511" s="32">
        <v>685</v>
      </c>
      <c r="B511" s="32" t="s">
        <v>502</v>
      </c>
      <c r="C511" s="32" t="s">
        <v>851</v>
      </c>
      <c r="D511" s="9" t="s">
        <v>6</v>
      </c>
      <c r="E511" s="9" t="s">
        <v>129</v>
      </c>
      <c r="F511" s="9" t="s">
        <v>504</v>
      </c>
      <c r="G511" s="9" t="s">
        <v>9</v>
      </c>
      <c r="H511" s="9">
        <v>74</v>
      </c>
      <c r="I511" s="9">
        <v>4499</v>
      </c>
      <c r="J511" s="29">
        <f t="shared" si="7"/>
        <v>4425</v>
      </c>
      <c r="K511" s="9"/>
    </row>
    <row r="512" spans="1:11" x14ac:dyDescent="0.25">
      <c r="A512" s="32">
        <v>686</v>
      </c>
      <c r="B512" s="32" t="s">
        <v>138</v>
      </c>
      <c r="C512" s="32" t="s">
        <v>852</v>
      </c>
      <c r="D512" s="9" t="s">
        <v>6</v>
      </c>
      <c r="E512" s="9" t="s">
        <v>140</v>
      </c>
      <c r="F512" s="9" t="s">
        <v>141</v>
      </c>
      <c r="G512" s="9" t="s">
        <v>9</v>
      </c>
      <c r="H512" s="9">
        <v>0</v>
      </c>
      <c r="I512" s="9">
        <v>0</v>
      </c>
      <c r="J512" s="29">
        <f t="shared" ref="J512:J574" si="8">I512-H512</f>
        <v>0</v>
      </c>
      <c r="K512" s="9"/>
    </row>
    <row r="513" spans="1:11" x14ac:dyDescent="0.25">
      <c r="A513" s="32">
        <v>687</v>
      </c>
      <c r="B513" s="32" t="s">
        <v>138</v>
      </c>
      <c r="C513" s="32" t="s">
        <v>853</v>
      </c>
      <c r="D513" s="9" t="s">
        <v>6</v>
      </c>
      <c r="E513" s="9" t="s">
        <v>140</v>
      </c>
      <c r="F513" s="9" t="s">
        <v>141</v>
      </c>
      <c r="G513" s="9" t="s">
        <v>9</v>
      </c>
      <c r="H513" s="9">
        <v>0</v>
      </c>
      <c r="I513" s="9">
        <v>0</v>
      </c>
      <c r="J513" s="29">
        <f t="shared" si="8"/>
        <v>0</v>
      </c>
      <c r="K513" s="9"/>
    </row>
    <row r="514" spans="1:11" x14ac:dyDescent="0.25">
      <c r="A514" s="32">
        <v>688</v>
      </c>
      <c r="B514" s="32" t="s">
        <v>509</v>
      </c>
      <c r="C514" s="32" t="s">
        <v>854</v>
      </c>
      <c r="D514" s="9" t="s">
        <v>6</v>
      </c>
      <c r="E514" s="9" t="s">
        <v>69</v>
      </c>
      <c r="F514" s="9" t="s">
        <v>511</v>
      </c>
      <c r="G514" s="9" t="s">
        <v>9</v>
      </c>
      <c r="H514" s="9">
        <v>0</v>
      </c>
      <c r="I514" s="9">
        <v>0</v>
      </c>
      <c r="J514" s="29">
        <f t="shared" si="8"/>
        <v>0</v>
      </c>
      <c r="K514" s="9"/>
    </row>
    <row r="515" spans="1:11" x14ac:dyDescent="0.25">
      <c r="A515" s="32">
        <v>689</v>
      </c>
      <c r="B515" s="32" t="s">
        <v>509</v>
      </c>
      <c r="C515" s="32" t="s">
        <v>855</v>
      </c>
      <c r="D515" s="9" t="s">
        <v>6</v>
      </c>
      <c r="E515" s="9" t="s">
        <v>69</v>
      </c>
      <c r="F515" s="9" t="s">
        <v>511</v>
      </c>
      <c r="G515" s="9" t="s">
        <v>9</v>
      </c>
      <c r="H515" s="9">
        <v>0</v>
      </c>
      <c r="I515" s="9">
        <v>0</v>
      </c>
      <c r="J515" s="29">
        <f t="shared" si="8"/>
        <v>0</v>
      </c>
      <c r="K515" s="9"/>
    </row>
    <row r="516" spans="1:11" x14ac:dyDescent="0.25">
      <c r="A516" s="32">
        <v>697</v>
      </c>
      <c r="B516" s="32" t="s">
        <v>260</v>
      </c>
      <c r="C516" s="32" t="s">
        <v>856</v>
      </c>
      <c r="D516" s="9" t="s">
        <v>6</v>
      </c>
      <c r="E516" s="9" t="s">
        <v>92</v>
      </c>
      <c r="F516" s="9" t="s">
        <v>262</v>
      </c>
      <c r="G516" s="9" t="s">
        <v>9</v>
      </c>
      <c r="H516" s="9">
        <v>0</v>
      </c>
      <c r="I516" s="9">
        <v>0</v>
      </c>
      <c r="J516" s="29">
        <f t="shared" si="8"/>
        <v>0</v>
      </c>
      <c r="K516" s="9"/>
    </row>
    <row r="517" spans="1:11" x14ac:dyDescent="0.25">
      <c r="A517" s="32">
        <v>700</v>
      </c>
      <c r="B517" s="32" t="s">
        <v>371</v>
      </c>
      <c r="C517" s="32" t="s">
        <v>857</v>
      </c>
      <c r="D517" s="9" t="s">
        <v>6</v>
      </c>
      <c r="E517" s="9" t="s">
        <v>129</v>
      </c>
      <c r="F517" s="9" t="s">
        <v>698</v>
      </c>
      <c r="G517" s="9" t="s">
        <v>9</v>
      </c>
      <c r="H517" s="9">
        <v>231</v>
      </c>
      <c r="I517" s="9">
        <v>0</v>
      </c>
      <c r="J517" s="29">
        <f t="shared" si="8"/>
        <v>-231</v>
      </c>
      <c r="K517" s="9"/>
    </row>
    <row r="518" spans="1:11" x14ac:dyDescent="0.25">
      <c r="A518" s="32">
        <v>701</v>
      </c>
      <c r="B518" s="32" t="s">
        <v>371</v>
      </c>
      <c r="C518" s="32" t="s">
        <v>858</v>
      </c>
      <c r="D518" s="9" t="s">
        <v>6</v>
      </c>
      <c r="E518" s="9" t="s">
        <v>129</v>
      </c>
      <c r="F518" s="9" t="s">
        <v>698</v>
      </c>
      <c r="G518" s="9" t="s">
        <v>9</v>
      </c>
      <c r="H518" s="9">
        <v>2</v>
      </c>
      <c r="I518" s="9">
        <v>0</v>
      </c>
      <c r="J518" s="29">
        <f t="shared" si="8"/>
        <v>-2</v>
      </c>
      <c r="K518" s="9"/>
    </row>
    <row r="519" spans="1:11" x14ac:dyDescent="0.25">
      <c r="A519" s="32">
        <v>703</v>
      </c>
      <c r="B519" s="32" t="s">
        <v>283</v>
      </c>
      <c r="C519" s="32" t="s">
        <v>859</v>
      </c>
      <c r="D519" s="9" t="s">
        <v>6</v>
      </c>
      <c r="E519" s="9" t="s">
        <v>75</v>
      </c>
      <c r="F519" s="9" t="s">
        <v>282</v>
      </c>
      <c r="G519" s="9" t="s">
        <v>9</v>
      </c>
      <c r="H519" s="9">
        <v>518</v>
      </c>
      <c r="I519" s="9">
        <v>0</v>
      </c>
      <c r="J519" s="29">
        <f t="shared" si="8"/>
        <v>-518</v>
      </c>
      <c r="K519" s="9"/>
    </row>
    <row r="520" spans="1:11" x14ac:dyDescent="0.25">
      <c r="A520" s="32">
        <v>704</v>
      </c>
      <c r="B520" s="32" t="s">
        <v>1147</v>
      </c>
      <c r="C520" s="32" t="s">
        <v>513</v>
      </c>
      <c r="D520" s="9" t="s">
        <v>257</v>
      </c>
      <c r="E520" s="9" t="s">
        <v>31</v>
      </c>
      <c r="F520" s="9" t="s">
        <v>513</v>
      </c>
      <c r="G520" s="9" t="s">
        <v>9</v>
      </c>
      <c r="H520" s="9">
        <v>549</v>
      </c>
      <c r="I520" s="9">
        <v>1061</v>
      </c>
      <c r="J520" s="29">
        <f t="shared" si="8"/>
        <v>512</v>
      </c>
      <c r="K520" s="9"/>
    </row>
    <row r="521" spans="1:11" x14ac:dyDescent="0.25">
      <c r="A521" s="32">
        <v>705</v>
      </c>
      <c r="B521" s="32" t="s">
        <v>223</v>
      </c>
      <c r="C521" s="32" t="s">
        <v>860</v>
      </c>
      <c r="D521" s="9" t="s">
        <v>6</v>
      </c>
      <c r="E521" s="9" t="s">
        <v>211</v>
      </c>
      <c r="F521" s="9" t="s">
        <v>225</v>
      </c>
      <c r="G521" s="9" t="s">
        <v>9</v>
      </c>
      <c r="H521" s="9">
        <v>0</v>
      </c>
      <c r="I521" s="9">
        <v>0</v>
      </c>
      <c r="J521" s="29">
        <f t="shared" si="8"/>
        <v>0</v>
      </c>
      <c r="K521" s="9"/>
    </row>
    <row r="522" spans="1:11" x14ac:dyDescent="0.25">
      <c r="A522" s="32">
        <v>708</v>
      </c>
      <c r="B522" s="32" t="s">
        <v>861</v>
      </c>
      <c r="C522" s="32" t="s">
        <v>862</v>
      </c>
      <c r="D522" s="9" t="s">
        <v>6</v>
      </c>
      <c r="E522" s="9" t="s">
        <v>84</v>
      </c>
      <c r="F522" s="9" t="s">
        <v>173</v>
      </c>
      <c r="G522" s="9" t="s">
        <v>9</v>
      </c>
      <c r="H522" s="9">
        <v>85</v>
      </c>
      <c r="I522" s="9">
        <v>0</v>
      </c>
      <c r="J522" s="29">
        <f t="shared" si="8"/>
        <v>-85</v>
      </c>
      <c r="K522" s="9"/>
    </row>
    <row r="523" spans="1:11" x14ac:dyDescent="0.25">
      <c r="A523" s="32">
        <v>709</v>
      </c>
      <c r="B523" s="32" t="s">
        <v>863</v>
      </c>
      <c r="C523" s="32" t="s">
        <v>864</v>
      </c>
      <c r="D523" s="9" t="s">
        <v>6</v>
      </c>
      <c r="E523" s="9" t="s">
        <v>122</v>
      </c>
      <c r="F523" s="9" t="s">
        <v>527</v>
      </c>
      <c r="G523" s="9" t="s">
        <v>9</v>
      </c>
      <c r="H523" s="9">
        <v>0</v>
      </c>
      <c r="I523" s="9">
        <v>0</v>
      </c>
      <c r="J523" s="29">
        <f t="shared" si="8"/>
        <v>0</v>
      </c>
      <c r="K523" s="9"/>
    </row>
    <row r="524" spans="1:11" x14ac:dyDescent="0.25">
      <c r="A524" s="32">
        <v>710</v>
      </c>
      <c r="B524" s="32" t="s">
        <v>277</v>
      </c>
      <c r="C524" s="32" t="s">
        <v>865</v>
      </c>
      <c r="D524" s="9" t="s">
        <v>6</v>
      </c>
      <c r="E524" s="9" t="s">
        <v>62</v>
      </c>
      <c r="F524" s="9" t="s">
        <v>279</v>
      </c>
      <c r="G524" s="9" t="s">
        <v>9</v>
      </c>
      <c r="H524" s="9">
        <v>63</v>
      </c>
      <c r="I524" s="9">
        <v>0</v>
      </c>
      <c r="J524" s="29">
        <f t="shared" si="8"/>
        <v>-63</v>
      </c>
      <c r="K524" s="9"/>
    </row>
    <row r="525" spans="1:11" x14ac:dyDescent="0.25">
      <c r="A525" s="32">
        <v>711</v>
      </c>
      <c r="B525" s="32" t="s">
        <v>485</v>
      </c>
      <c r="C525" s="32" t="s">
        <v>866</v>
      </c>
      <c r="D525" s="9" t="s">
        <v>6</v>
      </c>
      <c r="E525" s="9" t="s">
        <v>84</v>
      </c>
      <c r="F525" s="9" t="s">
        <v>487</v>
      </c>
      <c r="G525" s="9" t="s">
        <v>9</v>
      </c>
      <c r="H525" s="9">
        <v>0</v>
      </c>
      <c r="I525" s="9">
        <v>0</v>
      </c>
      <c r="J525" s="29">
        <f t="shared" si="8"/>
        <v>0</v>
      </c>
      <c r="K525" s="9"/>
    </row>
    <row r="526" spans="1:11" x14ac:dyDescent="0.25">
      <c r="A526" s="32">
        <v>712</v>
      </c>
      <c r="B526" s="32" t="s">
        <v>867</v>
      </c>
      <c r="C526" s="32" t="s">
        <v>868</v>
      </c>
      <c r="D526" s="9" t="s">
        <v>599</v>
      </c>
      <c r="E526" s="9" t="s">
        <v>84</v>
      </c>
      <c r="F526" s="9" t="s">
        <v>490</v>
      </c>
      <c r="G526" s="9" t="s">
        <v>9</v>
      </c>
      <c r="H526" s="9">
        <v>60071</v>
      </c>
      <c r="I526" s="9">
        <v>34375</v>
      </c>
      <c r="J526" s="29">
        <f t="shared" si="8"/>
        <v>-25696</v>
      </c>
      <c r="K526" s="9"/>
    </row>
    <row r="527" spans="1:11" x14ac:dyDescent="0.25">
      <c r="A527" s="32">
        <v>713</v>
      </c>
      <c r="B527" s="32" t="s">
        <v>869</v>
      </c>
      <c r="C527" s="32" t="s">
        <v>869</v>
      </c>
      <c r="D527" s="9" t="s">
        <v>257</v>
      </c>
      <c r="E527" s="9" t="s">
        <v>129</v>
      </c>
      <c r="F527" s="9" t="s">
        <v>475</v>
      </c>
      <c r="G527" s="9" t="s">
        <v>9</v>
      </c>
      <c r="H527" s="9">
        <v>415</v>
      </c>
      <c r="I527" s="9">
        <v>38973</v>
      </c>
      <c r="J527" s="29">
        <f t="shared" si="8"/>
        <v>38558</v>
      </c>
      <c r="K527" s="9"/>
    </row>
    <row r="528" spans="1:11" x14ac:dyDescent="0.25">
      <c r="A528" s="32">
        <v>714</v>
      </c>
      <c r="B528" s="32" t="s">
        <v>26</v>
      </c>
      <c r="C528" s="32" t="s">
        <v>870</v>
      </c>
      <c r="D528" s="9" t="s">
        <v>6</v>
      </c>
      <c r="E528" s="9" t="s">
        <v>31</v>
      </c>
      <c r="F528" s="9" t="s">
        <v>32</v>
      </c>
      <c r="G528" s="9" t="s">
        <v>9</v>
      </c>
      <c r="H528" s="9">
        <v>0</v>
      </c>
      <c r="I528" s="9">
        <v>0</v>
      </c>
      <c r="J528" s="29">
        <f t="shared" si="8"/>
        <v>0</v>
      </c>
      <c r="K528" s="9"/>
    </row>
    <row r="529" spans="1:11" x14ac:dyDescent="0.25">
      <c r="A529" s="32">
        <v>715</v>
      </c>
      <c r="B529" s="32" t="s">
        <v>401</v>
      </c>
      <c r="C529" s="32" t="s">
        <v>871</v>
      </c>
      <c r="D529" s="9" t="s">
        <v>6</v>
      </c>
      <c r="E529" s="9" t="s">
        <v>84</v>
      </c>
      <c r="F529" s="9" t="s">
        <v>872</v>
      </c>
      <c r="G529" s="9" t="s">
        <v>9</v>
      </c>
      <c r="H529" s="9">
        <v>0</v>
      </c>
      <c r="I529" s="9">
        <v>0</v>
      </c>
      <c r="J529" s="29">
        <f t="shared" si="8"/>
        <v>0</v>
      </c>
      <c r="K529" s="9"/>
    </row>
    <row r="530" spans="1:11" x14ac:dyDescent="0.25">
      <c r="A530" s="32">
        <v>716</v>
      </c>
      <c r="B530" s="32" t="s">
        <v>1108</v>
      </c>
      <c r="C530" s="32" t="s">
        <v>873</v>
      </c>
      <c r="D530" s="9" t="s">
        <v>257</v>
      </c>
      <c r="E530" s="9" t="s">
        <v>160</v>
      </c>
      <c r="F530" s="9" t="s">
        <v>192</v>
      </c>
      <c r="G530" s="9" t="s">
        <v>9</v>
      </c>
      <c r="H530" s="9">
        <v>120</v>
      </c>
      <c r="I530" s="9">
        <v>5223</v>
      </c>
      <c r="J530" s="29">
        <f t="shared" si="8"/>
        <v>5103</v>
      </c>
      <c r="K530" s="9"/>
    </row>
    <row r="531" spans="1:11" x14ac:dyDescent="0.25">
      <c r="A531" s="32">
        <v>717</v>
      </c>
      <c r="B531" s="32" t="s">
        <v>150</v>
      </c>
      <c r="C531" s="32" t="s">
        <v>874</v>
      </c>
      <c r="D531" s="9" t="s">
        <v>6</v>
      </c>
      <c r="E531" s="9" t="s">
        <v>129</v>
      </c>
      <c r="F531" s="9" t="s">
        <v>152</v>
      </c>
      <c r="G531" s="9" t="s">
        <v>9</v>
      </c>
      <c r="H531" s="9">
        <v>0</v>
      </c>
      <c r="I531" s="9">
        <v>15365</v>
      </c>
      <c r="J531" s="29">
        <f t="shared" si="8"/>
        <v>15365</v>
      </c>
      <c r="K531" s="9"/>
    </row>
    <row r="532" spans="1:11" x14ac:dyDescent="0.25">
      <c r="A532" s="32">
        <v>719</v>
      </c>
      <c r="B532" s="32" t="s">
        <v>465</v>
      </c>
      <c r="C532" s="32" t="s">
        <v>875</v>
      </c>
      <c r="D532" s="9" t="s">
        <v>6</v>
      </c>
      <c r="E532" s="9" t="s">
        <v>14</v>
      </c>
      <c r="F532" s="9" t="s">
        <v>876</v>
      </c>
      <c r="G532" s="9" t="s">
        <v>9</v>
      </c>
      <c r="H532" s="9">
        <v>0</v>
      </c>
      <c r="I532" s="9">
        <v>187</v>
      </c>
      <c r="J532" s="29">
        <f t="shared" si="8"/>
        <v>187</v>
      </c>
      <c r="K532" s="9"/>
    </row>
    <row r="533" spans="1:11" x14ac:dyDescent="0.25">
      <c r="A533" s="32">
        <v>720</v>
      </c>
      <c r="B533" s="32" t="s">
        <v>465</v>
      </c>
      <c r="C533" s="32" t="s">
        <v>877</v>
      </c>
      <c r="D533" s="9" t="s">
        <v>6</v>
      </c>
      <c r="E533" s="9" t="s">
        <v>14</v>
      </c>
      <c r="F533" s="9" t="s">
        <v>876</v>
      </c>
      <c r="G533" s="9" t="s">
        <v>9</v>
      </c>
      <c r="H533" s="9">
        <v>0</v>
      </c>
      <c r="I533" s="9">
        <v>247</v>
      </c>
      <c r="J533" s="29">
        <f t="shared" si="8"/>
        <v>247</v>
      </c>
      <c r="K533" s="9"/>
    </row>
    <row r="534" spans="1:11" x14ac:dyDescent="0.25">
      <c r="A534" s="32">
        <v>722</v>
      </c>
      <c r="B534" s="32" t="s">
        <v>878</v>
      </c>
      <c r="C534" s="32" t="s">
        <v>879</v>
      </c>
      <c r="D534" s="9" t="s">
        <v>6</v>
      </c>
      <c r="E534" s="9" t="s">
        <v>46</v>
      </c>
      <c r="F534" s="9" t="s">
        <v>880</v>
      </c>
      <c r="G534" s="9" t="s">
        <v>9</v>
      </c>
      <c r="H534" s="9">
        <v>184</v>
      </c>
      <c r="I534" s="9">
        <v>2170</v>
      </c>
      <c r="J534" s="29">
        <f t="shared" si="8"/>
        <v>1986</v>
      </c>
      <c r="K534" s="9"/>
    </row>
    <row r="535" spans="1:11" x14ac:dyDescent="0.25">
      <c r="A535" s="32">
        <v>723</v>
      </c>
      <c r="B535" s="32" t="s">
        <v>878</v>
      </c>
      <c r="C535" s="32" t="s">
        <v>881</v>
      </c>
      <c r="D535" s="9" t="s">
        <v>6</v>
      </c>
      <c r="E535" s="9" t="s">
        <v>46</v>
      </c>
      <c r="F535" s="9" t="s">
        <v>880</v>
      </c>
      <c r="G535" s="9" t="s">
        <v>9</v>
      </c>
      <c r="H535" s="9">
        <v>7</v>
      </c>
      <c r="I535" s="9">
        <v>48</v>
      </c>
      <c r="J535" s="29">
        <f t="shared" si="8"/>
        <v>41</v>
      </c>
      <c r="K535" s="9"/>
    </row>
    <row r="536" spans="1:11" x14ac:dyDescent="0.25">
      <c r="A536" s="32">
        <v>724</v>
      </c>
      <c r="B536" s="32" t="s">
        <v>878</v>
      </c>
      <c r="C536" s="32" t="s">
        <v>882</v>
      </c>
      <c r="D536" s="9" t="s">
        <v>6</v>
      </c>
      <c r="E536" s="9" t="s">
        <v>46</v>
      </c>
      <c r="F536" s="9" t="s">
        <v>880</v>
      </c>
      <c r="G536" s="9" t="s">
        <v>9</v>
      </c>
      <c r="H536" s="9">
        <v>0</v>
      </c>
      <c r="I536" s="9">
        <v>76</v>
      </c>
      <c r="J536" s="29">
        <f t="shared" si="8"/>
        <v>76</v>
      </c>
      <c r="K536" s="9"/>
    </row>
    <row r="537" spans="1:11" x14ac:dyDescent="0.25">
      <c r="A537" s="32">
        <v>725</v>
      </c>
      <c r="B537" s="32" t="s">
        <v>481</v>
      </c>
      <c r="C537" s="32" t="s">
        <v>883</v>
      </c>
      <c r="D537" s="9" t="s">
        <v>6</v>
      </c>
      <c r="E537" s="9" t="s">
        <v>205</v>
      </c>
      <c r="F537" s="9" t="s">
        <v>483</v>
      </c>
      <c r="G537" s="9" t="s">
        <v>9</v>
      </c>
      <c r="H537" s="9">
        <v>33</v>
      </c>
      <c r="I537" s="9">
        <v>69</v>
      </c>
      <c r="J537" s="29">
        <f t="shared" si="8"/>
        <v>36</v>
      </c>
      <c r="K537" s="9"/>
    </row>
    <row r="538" spans="1:11" x14ac:dyDescent="0.25">
      <c r="A538" s="32">
        <v>726</v>
      </c>
      <c r="B538" s="32" t="s">
        <v>733</v>
      </c>
      <c r="C538" s="32" t="s">
        <v>884</v>
      </c>
      <c r="D538" s="9" t="s">
        <v>6</v>
      </c>
      <c r="E538" s="9" t="s">
        <v>105</v>
      </c>
      <c r="F538" s="9" t="s">
        <v>735</v>
      </c>
      <c r="G538" s="9" t="s">
        <v>9</v>
      </c>
      <c r="H538" s="9">
        <v>47</v>
      </c>
      <c r="I538" s="9">
        <v>0</v>
      </c>
      <c r="J538" s="29">
        <f t="shared" si="8"/>
        <v>-47</v>
      </c>
      <c r="K538" s="9"/>
    </row>
    <row r="539" spans="1:11" x14ac:dyDescent="0.25">
      <c r="A539" s="32">
        <v>727</v>
      </c>
      <c r="B539" s="32" t="s">
        <v>401</v>
      </c>
      <c r="C539" s="32" t="s">
        <v>885</v>
      </c>
      <c r="D539" s="9" t="s">
        <v>6</v>
      </c>
      <c r="E539" s="9" t="s">
        <v>84</v>
      </c>
      <c r="F539" s="9" t="s">
        <v>872</v>
      </c>
      <c r="G539" s="9" t="s">
        <v>9</v>
      </c>
      <c r="H539" s="9">
        <v>0</v>
      </c>
      <c r="I539" s="9">
        <v>0</v>
      </c>
      <c r="J539" s="29">
        <f t="shared" si="8"/>
        <v>0</v>
      </c>
      <c r="K539" s="9"/>
    </row>
    <row r="540" spans="1:11" x14ac:dyDescent="0.25">
      <c r="A540" s="32">
        <v>728</v>
      </c>
      <c r="B540" s="32" t="s">
        <v>886</v>
      </c>
      <c r="C540" s="32" t="s">
        <v>887</v>
      </c>
      <c r="D540" s="9" t="s">
        <v>281</v>
      </c>
      <c r="E540" s="9" t="s">
        <v>69</v>
      </c>
      <c r="F540" s="9" t="s">
        <v>511</v>
      </c>
      <c r="G540" s="9" t="s">
        <v>9</v>
      </c>
      <c r="H540" s="9">
        <v>8465</v>
      </c>
      <c r="I540" s="9">
        <v>5494</v>
      </c>
      <c r="J540" s="29">
        <f t="shared" si="8"/>
        <v>-2971</v>
      </c>
      <c r="K540" s="9"/>
    </row>
    <row r="541" spans="1:11" x14ac:dyDescent="0.25">
      <c r="A541" s="32">
        <v>729</v>
      </c>
      <c r="B541" s="32" t="s">
        <v>712</v>
      </c>
      <c r="C541" s="32" t="s">
        <v>888</v>
      </c>
      <c r="D541" s="9" t="s">
        <v>281</v>
      </c>
      <c r="E541" s="9" t="s">
        <v>105</v>
      </c>
      <c r="F541" s="9" t="s">
        <v>106</v>
      </c>
      <c r="G541" s="9" t="s">
        <v>9</v>
      </c>
      <c r="H541" s="9">
        <v>16746</v>
      </c>
      <c r="I541" s="9">
        <v>8093</v>
      </c>
      <c r="J541" s="29">
        <f t="shared" si="8"/>
        <v>-8653</v>
      </c>
      <c r="K541" s="9"/>
    </row>
    <row r="542" spans="1:11" x14ac:dyDescent="0.25">
      <c r="A542" s="32">
        <v>730</v>
      </c>
      <c r="B542" s="32" t="s">
        <v>154</v>
      </c>
      <c r="C542" s="32" t="s">
        <v>889</v>
      </c>
      <c r="D542" s="9" t="s">
        <v>6</v>
      </c>
      <c r="E542" s="9" t="s">
        <v>14</v>
      </c>
      <c r="F542" s="9" t="s">
        <v>156</v>
      </c>
      <c r="G542" s="9" t="s">
        <v>9</v>
      </c>
      <c r="H542" s="9">
        <v>0</v>
      </c>
      <c r="I542" s="9">
        <v>0</v>
      </c>
      <c r="J542" s="29">
        <f t="shared" si="8"/>
        <v>0</v>
      </c>
      <c r="K542" s="9"/>
    </row>
    <row r="543" spans="1:11" x14ac:dyDescent="0.25">
      <c r="A543" s="32">
        <v>731</v>
      </c>
      <c r="B543" s="32" t="s">
        <v>90</v>
      </c>
      <c r="C543" s="32" t="s">
        <v>890</v>
      </c>
      <c r="D543" s="9" t="s">
        <v>6</v>
      </c>
      <c r="E543" s="9" t="s">
        <v>92</v>
      </c>
      <c r="F543" s="9" t="s">
        <v>93</v>
      </c>
      <c r="G543" s="9" t="s">
        <v>9</v>
      </c>
      <c r="H543" s="9">
        <v>1</v>
      </c>
      <c r="I543" s="9">
        <v>0</v>
      </c>
      <c r="J543" s="29">
        <f t="shared" si="8"/>
        <v>-1</v>
      </c>
      <c r="K543" s="9"/>
    </row>
    <row r="544" spans="1:11" x14ac:dyDescent="0.25">
      <c r="A544" s="32">
        <v>732</v>
      </c>
      <c r="B544" s="32" t="s">
        <v>708</v>
      </c>
      <c r="C544" s="32" t="s">
        <v>891</v>
      </c>
      <c r="D544" s="9" t="s">
        <v>281</v>
      </c>
      <c r="E544" s="9" t="s">
        <v>122</v>
      </c>
      <c r="F544" s="9" t="s">
        <v>589</v>
      </c>
      <c r="G544" s="9" t="s">
        <v>9</v>
      </c>
      <c r="H544" s="9">
        <v>21461</v>
      </c>
      <c r="I544" s="9">
        <v>14750</v>
      </c>
      <c r="J544" s="29">
        <f t="shared" si="8"/>
        <v>-6711</v>
      </c>
      <c r="K544" s="9"/>
    </row>
    <row r="545" spans="1:11" x14ac:dyDescent="0.25">
      <c r="A545" s="32">
        <v>733</v>
      </c>
      <c r="B545" s="32" t="s">
        <v>26</v>
      </c>
      <c r="C545" s="32" t="s">
        <v>892</v>
      </c>
      <c r="D545" s="9" t="s">
        <v>6</v>
      </c>
      <c r="E545" s="9" t="s">
        <v>28</v>
      </c>
      <c r="F545" s="9" t="s">
        <v>29</v>
      </c>
      <c r="G545" s="9" t="s">
        <v>9</v>
      </c>
      <c r="H545" s="9">
        <v>103</v>
      </c>
      <c r="I545" s="9">
        <v>0</v>
      </c>
      <c r="J545" s="29">
        <f t="shared" si="8"/>
        <v>-103</v>
      </c>
      <c r="K545" s="9"/>
    </row>
    <row r="546" spans="1:11" x14ac:dyDescent="0.25">
      <c r="A546" s="32">
        <v>736</v>
      </c>
      <c r="B546" s="32" t="s">
        <v>715</v>
      </c>
      <c r="C546" s="32" t="s">
        <v>893</v>
      </c>
      <c r="D546" s="9" t="s">
        <v>281</v>
      </c>
      <c r="E546" s="9" t="s">
        <v>220</v>
      </c>
      <c r="F546" s="9" t="s">
        <v>781</v>
      </c>
      <c r="G546" s="9" t="s">
        <v>9</v>
      </c>
      <c r="H546" s="9">
        <v>12182</v>
      </c>
      <c r="I546" s="9">
        <v>8443</v>
      </c>
      <c r="J546" s="29">
        <f t="shared" si="8"/>
        <v>-3739</v>
      </c>
      <c r="K546" s="9"/>
    </row>
    <row r="547" spans="1:11" x14ac:dyDescent="0.25">
      <c r="A547" s="32">
        <v>744</v>
      </c>
      <c r="B547" s="32" t="s">
        <v>326</v>
      </c>
      <c r="C547" s="32" t="s">
        <v>894</v>
      </c>
      <c r="D547" s="9" t="s">
        <v>6</v>
      </c>
      <c r="E547" s="9" t="s">
        <v>50</v>
      </c>
      <c r="F547" s="9" t="s">
        <v>327</v>
      </c>
      <c r="G547" s="9" t="s">
        <v>9</v>
      </c>
      <c r="H547" s="9">
        <v>115</v>
      </c>
      <c r="I547" s="9">
        <v>794</v>
      </c>
      <c r="J547" s="29">
        <f t="shared" si="8"/>
        <v>679</v>
      </c>
      <c r="K547" s="9"/>
    </row>
    <row r="548" spans="1:11" x14ac:dyDescent="0.25">
      <c r="A548" s="32">
        <v>745</v>
      </c>
      <c r="B548" s="32" t="s">
        <v>419</v>
      </c>
      <c r="C548" s="32" t="s">
        <v>895</v>
      </c>
      <c r="D548" s="9" t="s">
        <v>6</v>
      </c>
      <c r="E548" s="9" t="s">
        <v>205</v>
      </c>
      <c r="F548" s="9" t="s">
        <v>421</v>
      </c>
      <c r="G548" s="9" t="s">
        <v>9</v>
      </c>
      <c r="H548" s="9">
        <v>0</v>
      </c>
      <c r="I548" s="9">
        <v>0</v>
      </c>
      <c r="J548" s="29">
        <f t="shared" si="8"/>
        <v>0</v>
      </c>
      <c r="K548" s="9"/>
    </row>
    <row r="549" spans="1:11" x14ac:dyDescent="0.25">
      <c r="A549" s="32">
        <v>750</v>
      </c>
      <c r="B549" s="32" t="s">
        <v>465</v>
      </c>
      <c r="C549" s="32" t="s">
        <v>896</v>
      </c>
      <c r="D549" s="9" t="s">
        <v>6</v>
      </c>
      <c r="E549" s="9" t="s">
        <v>122</v>
      </c>
      <c r="F549" s="9" t="s">
        <v>473</v>
      </c>
      <c r="G549" s="9" t="s">
        <v>9</v>
      </c>
      <c r="H549" s="9">
        <v>0</v>
      </c>
      <c r="I549" s="9">
        <v>0</v>
      </c>
      <c r="J549" s="29">
        <f t="shared" si="8"/>
        <v>0</v>
      </c>
      <c r="K549" s="9"/>
    </row>
    <row r="550" spans="1:11" x14ac:dyDescent="0.25">
      <c r="A550" s="32">
        <v>751</v>
      </c>
      <c r="B550" s="32" t="s">
        <v>227</v>
      </c>
      <c r="C550" s="32" t="s">
        <v>897</v>
      </c>
      <c r="D550" s="9" t="s">
        <v>6</v>
      </c>
      <c r="E550" s="9" t="s">
        <v>46</v>
      </c>
      <c r="F550" s="9" t="s">
        <v>229</v>
      </c>
      <c r="G550" s="9" t="s">
        <v>9</v>
      </c>
      <c r="H550" s="9">
        <v>0</v>
      </c>
      <c r="I550" s="9">
        <v>0</v>
      </c>
      <c r="J550" s="29">
        <f t="shared" si="8"/>
        <v>0</v>
      </c>
      <c r="K550" s="9"/>
    </row>
    <row r="551" spans="1:11" x14ac:dyDescent="0.25">
      <c r="A551" s="32">
        <v>752</v>
      </c>
      <c r="B551" s="32" t="s">
        <v>898</v>
      </c>
      <c r="C551" s="32" t="s">
        <v>899</v>
      </c>
      <c r="D551" s="9" t="s">
        <v>6</v>
      </c>
      <c r="E551" s="9" t="s">
        <v>220</v>
      </c>
      <c r="F551" s="9" t="s">
        <v>714</v>
      </c>
      <c r="G551" s="9" t="s">
        <v>9</v>
      </c>
      <c r="H551" s="9">
        <v>0</v>
      </c>
      <c r="I551" s="9">
        <v>2008</v>
      </c>
      <c r="J551" s="29">
        <f t="shared" si="8"/>
        <v>2008</v>
      </c>
      <c r="K551" s="9"/>
    </row>
    <row r="552" spans="1:11" x14ac:dyDescent="0.25">
      <c r="A552" s="32">
        <v>754</v>
      </c>
      <c r="B552" s="32" t="s">
        <v>485</v>
      </c>
      <c r="C552" s="32" t="s">
        <v>900</v>
      </c>
      <c r="D552" s="9" t="s">
        <v>6</v>
      </c>
      <c r="E552" s="9" t="s">
        <v>84</v>
      </c>
      <c r="F552" s="9" t="s">
        <v>487</v>
      </c>
      <c r="G552" s="9" t="s">
        <v>9</v>
      </c>
      <c r="H552" s="9">
        <v>104</v>
      </c>
      <c r="I552" s="9">
        <v>2428</v>
      </c>
      <c r="J552" s="29">
        <f t="shared" si="8"/>
        <v>2324</v>
      </c>
      <c r="K552" s="9"/>
    </row>
    <row r="553" spans="1:11" x14ac:dyDescent="0.25">
      <c r="A553" s="32">
        <v>755</v>
      </c>
      <c r="B553" s="32" t="s">
        <v>277</v>
      </c>
      <c r="C553" s="32" t="s">
        <v>901</v>
      </c>
      <c r="D553" s="9" t="s">
        <v>6</v>
      </c>
      <c r="E553" s="9" t="s">
        <v>62</v>
      </c>
      <c r="F553" s="9" t="s">
        <v>279</v>
      </c>
      <c r="G553" s="9" t="s">
        <v>9</v>
      </c>
      <c r="H553" s="9">
        <v>51</v>
      </c>
      <c r="I553" s="9">
        <v>0</v>
      </c>
      <c r="J553" s="29">
        <f t="shared" si="8"/>
        <v>-51</v>
      </c>
      <c r="K553" s="9"/>
    </row>
    <row r="554" spans="1:11" x14ac:dyDescent="0.25">
      <c r="A554" s="32">
        <v>756</v>
      </c>
      <c r="B554" s="32" t="s">
        <v>441</v>
      </c>
      <c r="C554" s="32" t="s">
        <v>902</v>
      </c>
      <c r="D554" s="9" t="s">
        <v>6</v>
      </c>
      <c r="E554" s="9" t="s">
        <v>75</v>
      </c>
      <c r="F554" s="9" t="s">
        <v>443</v>
      </c>
      <c r="G554" s="9" t="s">
        <v>9</v>
      </c>
      <c r="H554" s="9">
        <v>528</v>
      </c>
      <c r="I554" s="9">
        <v>0</v>
      </c>
      <c r="J554" s="29">
        <f t="shared" si="8"/>
        <v>-528</v>
      </c>
      <c r="K554" s="9"/>
    </row>
    <row r="555" spans="1:11" x14ac:dyDescent="0.25">
      <c r="A555" s="32">
        <v>757</v>
      </c>
      <c r="B555" s="32" t="s">
        <v>441</v>
      </c>
      <c r="C555" s="32" t="s">
        <v>903</v>
      </c>
      <c r="D555" s="9" t="s">
        <v>6</v>
      </c>
      <c r="E555" s="9" t="s">
        <v>75</v>
      </c>
      <c r="F555" s="9" t="s">
        <v>443</v>
      </c>
      <c r="G555" s="9" t="s">
        <v>9</v>
      </c>
      <c r="H555" s="9">
        <v>0</v>
      </c>
      <c r="I555" s="9">
        <v>0</v>
      </c>
      <c r="J555" s="29">
        <f t="shared" si="8"/>
        <v>0</v>
      </c>
      <c r="K555" s="9"/>
    </row>
    <row r="556" spans="1:11" x14ac:dyDescent="0.25">
      <c r="A556" s="32">
        <v>758</v>
      </c>
      <c r="B556" s="32" t="s">
        <v>441</v>
      </c>
      <c r="C556" s="32" t="s">
        <v>904</v>
      </c>
      <c r="D556" s="9" t="s">
        <v>6</v>
      </c>
      <c r="E556" s="9" t="s">
        <v>75</v>
      </c>
      <c r="F556" s="9" t="s">
        <v>443</v>
      </c>
      <c r="G556" s="9" t="s">
        <v>9</v>
      </c>
      <c r="H556" s="9">
        <v>392</v>
      </c>
      <c r="I556" s="9">
        <v>0</v>
      </c>
      <c r="J556" s="29">
        <f t="shared" si="8"/>
        <v>-392</v>
      </c>
      <c r="K556" s="9"/>
    </row>
    <row r="557" spans="1:11" x14ac:dyDescent="0.25">
      <c r="A557" s="32">
        <v>761</v>
      </c>
      <c r="B557" s="32" t="s">
        <v>227</v>
      </c>
      <c r="C557" s="32" t="s">
        <v>905</v>
      </c>
      <c r="D557" s="9" t="s">
        <v>6</v>
      </c>
      <c r="E557" s="9" t="s">
        <v>46</v>
      </c>
      <c r="F557" s="9" t="s">
        <v>229</v>
      </c>
      <c r="G557" s="9" t="s">
        <v>9</v>
      </c>
      <c r="H557" s="9">
        <v>0</v>
      </c>
      <c r="I557" s="9">
        <v>0</v>
      </c>
      <c r="J557" s="29">
        <f t="shared" si="8"/>
        <v>0</v>
      </c>
      <c r="K557" s="9"/>
    </row>
    <row r="558" spans="1:11" x14ac:dyDescent="0.25">
      <c r="A558" s="32">
        <v>769</v>
      </c>
      <c r="B558" s="32" t="s">
        <v>144</v>
      </c>
      <c r="C558" s="32" t="s">
        <v>907</v>
      </c>
      <c r="D558" s="9" t="s">
        <v>6</v>
      </c>
      <c r="E558" s="9" t="s">
        <v>122</v>
      </c>
      <c r="F558" s="9" t="s">
        <v>906</v>
      </c>
      <c r="G558" s="9" t="s">
        <v>9</v>
      </c>
      <c r="H558" s="9">
        <v>0</v>
      </c>
      <c r="I558" s="9">
        <v>0</v>
      </c>
      <c r="J558" s="29">
        <f t="shared" si="8"/>
        <v>0</v>
      </c>
      <c r="K558" s="9"/>
    </row>
    <row r="559" spans="1:11" x14ac:dyDescent="0.25">
      <c r="A559" s="32">
        <v>770</v>
      </c>
      <c r="B559" s="32" t="s">
        <v>358</v>
      </c>
      <c r="C559" s="32" t="s">
        <v>1122</v>
      </c>
      <c r="D559" s="9" t="s">
        <v>6</v>
      </c>
      <c r="E559" s="9" t="s">
        <v>105</v>
      </c>
      <c r="F559" s="9" t="s">
        <v>360</v>
      </c>
      <c r="G559" s="9" t="s">
        <v>9</v>
      </c>
      <c r="H559" s="9">
        <v>1568</v>
      </c>
      <c r="I559" s="9">
        <v>6477</v>
      </c>
      <c r="J559" s="29">
        <f t="shared" si="8"/>
        <v>4909</v>
      </c>
      <c r="K559" s="9"/>
    </row>
    <row r="560" spans="1:11" x14ac:dyDescent="0.25">
      <c r="A560" s="32">
        <v>771</v>
      </c>
      <c r="B560" s="32" t="s">
        <v>535</v>
      </c>
      <c r="C560" s="32" t="s">
        <v>908</v>
      </c>
      <c r="D560" s="9" t="s">
        <v>6</v>
      </c>
      <c r="E560" s="9" t="s">
        <v>160</v>
      </c>
      <c r="F560" s="9" t="s">
        <v>537</v>
      </c>
      <c r="G560" s="9" t="s">
        <v>9</v>
      </c>
      <c r="H560" s="9">
        <v>6</v>
      </c>
      <c r="I560" s="9">
        <v>0</v>
      </c>
      <c r="J560" s="29">
        <f t="shared" si="8"/>
        <v>-6</v>
      </c>
      <c r="K560" s="9"/>
    </row>
    <row r="561" spans="1:11" x14ac:dyDescent="0.25">
      <c r="A561" s="32">
        <v>772</v>
      </c>
      <c r="B561" s="32" t="s">
        <v>535</v>
      </c>
      <c r="C561" s="32" t="s">
        <v>909</v>
      </c>
      <c r="D561" s="9" t="s">
        <v>6</v>
      </c>
      <c r="E561" s="9" t="s">
        <v>160</v>
      </c>
      <c r="F561" s="9" t="s">
        <v>537</v>
      </c>
      <c r="G561" s="9" t="s">
        <v>9</v>
      </c>
      <c r="H561" s="9">
        <v>41119</v>
      </c>
      <c r="I561" s="9">
        <v>50914</v>
      </c>
      <c r="J561" s="29">
        <f t="shared" si="8"/>
        <v>9795</v>
      </c>
      <c r="K561" s="9"/>
    </row>
    <row r="562" spans="1:11" x14ac:dyDescent="0.25">
      <c r="A562" s="32">
        <v>775</v>
      </c>
      <c r="B562" s="32" t="s">
        <v>910</v>
      </c>
      <c r="C562" s="32" t="s">
        <v>911</v>
      </c>
      <c r="D562" s="9" t="s">
        <v>6</v>
      </c>
      <c r="E562" s="9" t="s">
        <v>75</v>
      </c>
      <c r="F562" s="9" t="s">
        <v>912</v>
      </c>
      <c r="G562" s="9" t="s">
        <v>9</v>
      </c>
      <c r="H562" s="9">
        <v>146</v>
      </c>
      <c r="I562" s="9">
        <v>3278</v>
      </c>
      <c r="J562" s="29">
        <f t="shared" si="8"/>
        <v>3132</v>
      </c>
      <c r="K562" s="9"/>
    </row>
    <row r="563" spans="1:11" x14ac:dyDescent="0.25">
      <c r="A563" s="32">
        <v>776</v>
      </c>
      <c r="B563" s="32" t="s">
        <v>1100</v>
      </c>
      <c r="C563" s="32" t="s">
        <v>1123</v>
      </c>
      <c r="D563" s="9" t="s">
        <v>6</v>
      </c>
      <c r="E563" s="9" t="s">
        <v>84</v>
      </c>
      <c r="F563" s="9" t="s">
        <v>484</v>
      </c>
      <c r="G563" s="9" t="s">
        <v>9</v>
      </c>
      <c r="H563" s="9">
        <v>0</v>
      </c>
      <c r="I563" s="9">
        <v>0</v>
      </c>
      <c r="J563" s="29">
        <f t="shared" si="8"/>
        <v>0</v>
      </c>
      <c r="K563" s="9"/>
    </row>
    <row r="564" spans="1:11" x14ac:dyDescent="0.25">
      <c r="A564" s="32">
        <v>777</v>
      </c>
      <c r="B564" s="32" t="s">
        <v>913</v>
      </c>
      <c r="C564" s="32" t="s">
        <v>914</v>
      </c>
      <c r="D564" s="9" t="s">
        <v>6</v>
      </c>
      <c r="E564" s="9" t="s">
        <v>92</v>
      </c>
      <c r="F564" s="9" t="s">
        <v>711</v>
      </c>
      <c r="G564" s="9" t="s">
        <v>9</v>
      </c>
      <c r="H564" s="9">
        <v>1404</v>
      </c>
      <c r="I564" s="9">
        <v>328</v>
      </c>
      <c r="J564" s="29">
        <f t="shared" si="8"/>
        <v>-1076</v>
      </c>
      <c r="K564" s="9"/>
    </row>
    <row r="565" spans="1:11" x14ac:dyDescent="0.25">
      <c r="A565" s="32">
        <v>779</v>
      </c>
      <c r="B565" s="32" t="s">
        <v>330</v>
      </c>
      <c r="C565" s="32" t="s">
        <v>915</v>
      </c>
      <c r="D565" s="9" t="s">
        <v>6</v>
      </c>
      <c r="E565" s="9" t="s">
        <v>92</v>
      </c>
      <c r="F565" s="9" t="s">
        <v>556</v>
      </c>
      <c r="G565" s="9" t="s">
        <v>9</v>
      </c>
      <c r="H565" s="9">
        <v>0</v>
      </c>
      <c r="I565" s="9">
        <v>0</v>
      </c>
      <c r="J565" s="29">
        <f t="shared" si="8"/>
        <v>0</v>
      </c>
      <c r="K565" s="9"/>
    </row>
    <row r="566" spans="1:11" x14ac:dyDescent="0.25">
      <c r="A566" s="32">
        <v>780</v>
      </c>
      <c r="B566" s="32" t="s">
        <v>233</v>
      </c>
      <c r="C566" s="32" t="s">
        <v>916</v>
      </c>
      <c r="D566" s="9" t="s">
        <v>6</v>
      </c>
      <c r="E566" s="9" t="s">
        <v>84</v>
      </c>
      <c r="F566" s="9" t="s">
        <v>235</v>
      </c>
      <c r="G566" s="9" t="s">
        <v>9</v>
      </c>
      <c r="H566" s="9">
        <v>0</v>
      </c>
      <c r="I566" s="9">
        <v>0</v>
      </c>
      <c r="J566" s="29">
        <f t="shared" si="8"/>
        <v>0</v>
      </c>
      <c r="K566" s="9"/>
    </row>
    <row r="567" spans="1:11" x14ac:dyDescent="0.25">
      <c r="A567" s="32">
        <v>781</v>
      </c>
      <c r="B567" s="32" t="s">
        <v>326</v>
      </c>
      <c r="C567" s="32" t="s">
        <v>917</v>
      </c>
      <c r="D567" s="9" t="s">
        <v>6</v>
      </c>
      <c r="E567" s="9" t="s">
        <v>50</v>
      </c>
      <c r="F567" s="9" t="s">
        <v>327</v>
      </c>
      <c r="G567" s="9" t="s">
        <v>9</v>
      </c>
      <c r="H567" s="9">
        <v>66119</v>
      </c>
      <c r="I567" s="9">
        <v>34192</v>
      </c>
      <c r="J567" s="29">
        <f t="shared" si="8"/>
        <v>-31927</v>
      </c>
      <c r="K567" s="9"/>
    </row>
    <row r="568" spans="1:11" x14ac:dyDescent="0.25">
      <c r="A568" s="32">
        <v>782</v>
      </c>
      <c r="B568" s="32" t="s">
        <v>209</v>
      </c>
      <c r="C568" s="32" t="s">
        <v>918</v>
      </c>
      <c r="D568" s="9" t="s">
        <v>6</v>
      </c>
      <c r="E568" s="9" t="s">
        <v>211</v>
      </c>
      <c r="F568" s="9" t="s">
        <v>212</v>
      </c>
      <c r="G568" s="9" t="s">
        <v>9</v>
      </c>
      <c r="H568" s="9">
        <v>35</v>
      </c>
      <c r="I568" s="9">
        <v>0</v>
      </c>
      <c r="J568" s="29">
        <f t="shared" si="8"/>
        <v>-35</v>
      </c>
      <c r="K568" s="9"/>
    </row>
    <row r="569" spans="1:11" x14ac:dyDescent="0.25">
      <c r="A569" s="32">
        <v>783</v>
      </c>
      <c r="B569" s="32" t="s">
        <v>227</v>
      </c>
      <c r="C569" s="32" t="s">
        <v>919</v>
      </c>
      <c r="D569" s="9" t="s">
        <v>6</v>
      </c>
      <c r="E569" s="9" t="s">
        <v>46</v>
      </c>
      <c r="F569" s="9" t="s">
        <v>229</v>
      </c>
      <c r="G569" s="9" t="s">
        <v>9</v>
      </c>
      <c r="H569" s="9">
        <v>10</v>
      </c>
      <c r="I569" s="9">
        <v>0</v>
      </c>
      <c r="J569" s="29">
        <f t="shared" si="8"/>
        <v>-10</v>
      </c>
      <c r="K569" s="9"/>
    </row>
    <row r="570" spans="1:11" x14ac:dyDescent="0.25">
      <c r="A570" s="32">
        <v>784</v>
      </c>
      <c r="B570" s="32" t="s">
        <v>158</v>
      </c>
      <c r="C570" s="32" t="s">
        <v>920</v>
      </c>
      <c r="D570" s="9" t="s">
        <v>6</v>
      </c>
      <c r="E570" s="9" t="s">
        <v>84</v>
      </c>
      <c r="F570" s="9" t="s">
        <v>611</v>
      </c>
      <c r="G570" s="9" t="s">
        <v>9</v>
      </c>
      <c r="H570" s="9">
        <v>10</v>
      </c>
      <c r="I570" s="9">
        <v>1360</v>
      </c>
      <c r="J570" s="29">
        <f t="shared" si="8"/>
        <v>1350</v>
      </c>
      <c r="K570" s="9"/>
    </row>
    <row r="571" spans="1:11" x14ac:dyDescent="0.25">
      <c r="A571" s="32">
        <v>785</v>
      </c>
      <c r="B571" s="32" t="s">
        <v>158</v>
      </c>
      <c r="C571" s="32" t="s">
        <v>921</v>
      </c>
      <c r="D571" s="9" t="s">
        <v>6</v>
      </c>
      <c r="E571" s="9" t="s">
        <v>84</v>
      </c>
      <c r="F571" s="9" t="s">
        <v>611</v>
      </c>
      <c r="G571" s="9" t="s">
        <v>9</v>
      </c>
      <c r="H571" s="9">
        <v>0</v>
      </c>
      <c r="I571" s="9">
        <v>0</v>
      </c>
      <c r="J571" s="29">
        <f t="shared" si="8"/>
        <v>0</v>
      </c>
      <c r="K571" s="9"/>
    </row>
    <row r="572" spans="1:11" x14ac:dyDescent="0.25">
      <c r="A572" s="32">
        <v>786</v>
      </c>
      <c r="B572" s="32" t="s">
        <v>158</v>
      </c>
      <c r="C572" s="32" t="s">
        <v>922</v>
      </c>
      <c r="D572" s="9" t="s">
        <v>6</v>
      </c>
      <c r="E572" s="9" t="s">
        <v>160</v>
      </c>
      <c r="F572" s="9" t="s">
        <v>675</v>
      </c>
      <c r="G572" s="9" t="s">
        <v>9</v>
      </c>
      <c r="H572" s="9">
        <v>0</v>
      </c>
      <c r="I572" s="9">
        <v>0</v>
      </c>
      <c r="J572" s="29">
        <f t="shared" si="8"/>
        <v>0</v>
      </c>
      <c r="K572" s="9"/>
    </row>
    <row r="573" spans="1:11" x14ac:dyDescent="0.25">
      <c r="A573" s="32">
        <v>787</v>
      </c>
      <c r="B573" s="32" t="s">
        <v>158</v>
      </c>
      <c r="C573" s="32" t="s">
        <v>923</v>
      </c>
      <c r="D573" s="9" t="s">
        <v>6</v>
      </c>
      <c r="E573" s="9" t="s">
        <v>160</v>
      </c>
      <c r="F573" s="9" t="s">
        <v>675</v>
      </c>
      <c r="G573" s="9" t="s">
        <v>9</v>
      </c>
      <c r="H573" s="9">
        <v>0</v>
      </c>
      <c r="I573" s="9">
        <v>0</v>
      </c>
      <c r="J573" s="29">
        <f t="shared" si="8"/>
        <v>0</v>
      </c>
      <c r="K573" s="9"/>
    </row>
    <row r="574" spans="1:11" x14ac:dyDescent="0.25">
      <c r="A574" s="32">
        <v>788</v>
      </c>
      <c r="B574" s="32" t="s">
        <v>154</v>
      </c>
      <c r="C574" s="32" t="s">
        <v>924</v>
      </c>
      <c r="D574" s="9" t="s">
        <v>6</v>
      </c>
      <c r="E574" s="9" t="s">
        <v>7</v>
      </c>
      <c r="F574" s="9" t="s">
        <v>925</v>
      </c>
      <c r="G574" s="9" t="s">
        <v>9</v>
      </c>
      <c r="H574" s="9">
        <v>388</v>
      </c>
      <c r="I574" s="9">
        <v>0</v>
      </c>
      <c r="J574" s="29">
        <f t="shared" si="8"/>
        <v>-388</v>
      </c>
      <c r="K574" s="9"/>
    </row>
    <row r="575" spans="1:11" x14ac:dyDescent="0.25">
      <c r="A575" s="32">
        <v>789</v>
      </c>
      <c r="B575" s="32" t="s">
        <v>154</v>
      </c>
      <c r="C575" s="32" t="s">
        <v>926</v>
      </c>
      <c r="D575" s="9" t="s">
        <v>6</v>
      </c>
      <c r="E575" s="9" t="s">
        <v>7</v>
      </c>
      <c r="F575" s="9" t="s">
        <v>925</v>
      </c>
      <c r="G575" s="9" t="s">
        <v>9</v>
      </c>
      <c r="H575" s="9">
        <v>0</v>
      </c>
      <c r="I575" s="9">
        <v>0</v>
      </c>
      <c r="J575" s="29">
        <f t="shared" ref="J575:J636" si="9">I575-H575</f>
        <v>0</v>
      </c>
      <c r="K575" s="9"/>
    </row>
    <row r="576" spans="1:11" x14ac:dyDescent="0.25">
      <c r="A576" s="32">
        <v>791</v>
      </c>
      <c r="B576" s="32" t="s">
        <v>612</v>
      </c>
      <c r="C576" s="32" t="s">
        <v>927</v>
      </c>
      <c r="D576" s="9" t="s">
        <v>257</v>
      </c>
      <c r="E576" s="9" t="s">
        <v>7</v>
      </c>
      <c r="F576" s="9" t="s">
        <v>925</v>
      </c>
      <c r="G576" s="9" t="s">
        <v>9</v>
      </c>
      <c r="H576" s="9">
        <v>22580</v>
      </c>
      <c r="I576" s="9">
        <v>5403</v>
      </c>
      <c r="J576" s="29">
        <f t="shared" si="9"/>
        <v>-17177</v>
      </c>
      <c r="K576" s="9"/>
    </row>
    <row r="577" spans="1:11" x14ac:dyDescent="0.25">
      <c r="A577" s="32">
        <v>793</v>
      </c>
      <c r="B577" s="32" t="s">
        <v>158</v>
      </c>
      <c r="C577" s="32" t="s">
        <v>928</v>
      </c>
      <c r="D577" s="9" t="s">
        <v>6</v>
      </c>
      <c r="E577" s="9" t="s">
        <v>62</v>
      </c>
      <c r="F577" s="9" t="s">
        <v>405</v>
      </c>
      <c r="G577" s="9" t="s">
        <v>9</v>
      </c>
      <c r="H577" s="9">
        <v>65</v>
      </c>
      <c r="I577" s="9">
        <v>0</v>
      </c>
      <c r="J577" s="29">
        <f t="shared" si="9"/>
        <v>-65</v>
      </c>
      <c r="K577" s="9"/>
    </row>
    <row r="578" spans="1:11" x14ac:dyDescent="0.25">
      <c r="A578" s="32">
        <v>795</v>
      </c>
      <c r="B578" s="32" t="s">
        <v>929</v>
      </c>
      <c r="C578" s="32" t="s">
        <v>929</v>
      </c>
      <c r="D578" s="9" t="s">
        <v>257</v>
      </c>
      <c r="E578" s="9" t="s">
        <v>92</v>
      </c>
      <c r="F578" s="9" t="s">
        <v>93</v>
      </c>
      <c r="G578" s="9" t="s">
        <v>9</v>
      </c>
      <c r="H578" s="9">
        <v>23411</v>
      </c>
      <c r="I578" s="9">
        <v>4202</v>
      </c>
      <c r="J578" s="29">
        <f t="shared" si="9"/>
        <v>-19209</v>
      </c>
      <c r="K578" s="9"/>
    </row>
    <row r="579" spans="1:11" x14ac:dyDescent="0.25">
      <c r="A579" s="32">
        <v>797</v>
      </c>
      <c r="B579" s="32" t="s">
        <v>371</v>
      </c>
      <c r="C579" s="32" t="s">
        <v>930</v>
      </c>
      <c r="D579" s="9" t="s">
        <v>6</v>
      </c>
      <c r="E579" s="9" t="s">
        <v>129</v>
      </c>
      <c r="F579" s="9" t="s">
        <v>698</v>
      </c>
      <c r="G579" s="9" t="s">
        <v>9</v>
      </c>
      <c r="H579" s="9">
        <v>44</v>
      </c>
      <c r="I579" s="9">
        <v>0</v>
      </c>
      <c r="J579" s="29">
        <f t="shared" si="9"/>
        <v>-44</v>
      </c>
      <c r="K579" s="9"/>
    </row>
    <row r="580" spans="1:11" x14ac:dyDescent="0.25">
      <c r="A580" s="32">
        <v>798</v>
      </c>
      <c r="B580" s="32" t="s">
        <v>335</v>
      </c>
      <c r="C580" s="32" t="s">
        <v>931</v>
      </c>
      <c r="D580" s="9" t="s">
        <v>6</v>
      </c>
      <c r="E580" s="9" t="s">
        <v>211</v>
      </c>
      <c r="F580" s="9" t="s">
        <v>337</v>
      </c>
      <c r="G580" s="9" t="s">
        <v>9</v>
      </c>
      <c r="H580" s="9">
        <v>0</v>
      </c>
      <c r="I580" s="9">
        <v>0</v>
      </c>
      <c r="J580" s="29">
        <f t="shared" si="9"/>
        <v>0</v>
      </c>
      <c r="K580" s="9"/>
    </row>
    <row r="581" spans="1:11" x14ac:dyDescent="0.25">
      <c r="A581" s="32">
        <v>812</v>
      </c>
      <c r="B581" s="32" t="s">
        <v>535</v>
      </c>
      <c r="C581" s="32" t="s">
        <v>1124</v>
      </c>
      <c r="D581" s="9" t="s">
        <v>6</v>
      </c>
      <c r="E581" s="9" t="s">
        <v>160</v>
      </c>
      <c r="F581" s="9" t="s">
        <v>537</v>
      </c>
      <c r="G581" s="9" t="s">
        <v>9</v>
      </c>
      <c r="H581" s="9">
        <v>4905</v>
      </c>
      <c r="I581" s="9">
        <v>1343</v>
      </c>
      <c r="J581" s="29">
        <f t="shared" si="9"/>
        <v>-3562</v>
      </c>
      <c r="K581" s="9"/>
    </row>
    <row r="582" spans="1:11" x14ac:dyDescent="0.25">
      <c r="A582" s="32">
        <v>815</v>
      </c>
      <c r="B582" s="32" t="s">
        <v>90</v>
      </c>
      <c r="C582" s="32" t="s">
        <v>932</v>
      </c>
      <c r="D582" s="9" t="s">
        <v>6</v>
      </c>
      <c r="E582" s="9" t="s">
        <v>92</v>
      </c>
      <c r="F582" s="9" t="s">
        <v>93</v>
      </c>
      <c r="G582" s="9" t="s">
        <v>9</v>
      </c>
      <c r="H582" s="9">
        <v>0</v>
      </c>
      <c r="I582" s="9">
        <v>0</v>
      </c>
      <c r="J582" s="29">
        <f t="shared" si="9"/>
        <v>0</v>
      </c>
      <c r="K582" s="9"/>
    </row>
    <row r="583" spans="1:11" x14ac:dyDescent="0.25">
      <c r="A583" s="32">
        <v>819</v>
      </c>
      <c r="B583" s="32" t="s">
        <v>878</v>
      </c>
      <c r="C583" s="32" t="s">
        <v>933</v>
      </c>
      <c r="D583" s="9" t="s">
        <v>6</v>
      </c>
      <c r="E583" s="9" t="s">
        <v>46</v>
      </c>
      <c r="F583" s="9" t="s">
        <v>880</v>
      </c>
      <c r="G583" s="9" t="s">
        <v>9</v>
      </c>
      <c r="H583" s="9">
        <v>0</v>
      </c>
      <c r="I583" s="9">
        <v>0</v>
      </c>
      <c r="J583" s="29">
        <f t="shared" si="9"/>
        <v>0</v>
      </c>
      <c r="K583" s="9"/>
    </row>
    <row r="584" spans="1:11" x14ac:dyDescent="0.25">
      <c r="A584" s="32">
        <v>820</v>
      </c>
      <c r="B584" s="32" t="s">
        <v>277</v>
      </c>
      <c r="C584" s="32" t="s">
        <v>934</v>
      </c>
      <c r="D584" s="9" t="s">
        <v>6</v>
      </c>
      <c r="E584" s="9" t="s">
        <v>62</v>
      </c>
      <c r="F584" s="9" t="s">
        <v>279</v>
      </c>
      <c r="G584" s="9" t="s">
        <v>9</v>
      </c>
      <c r="H584" s="9">
        <v>1</v>
      </c>
      <c r="I584" s="9">
        <v>304</v>
      </c>
      <c r="J584" s="29">
        <f t="shared" si="9"/>
        <v>303</v>
      </c>
      <c r="K584" s="9"/>
    </row>
    <row r="585" spans="1:11" x14ac:dyDescent="0.25">
      <c r="A585" s="32">
        <v>823</v>
      </c>
      <c r="B585" s="32" t="s">
        <v>935</v>
      </c>
      <c r="C585" s="32" t="s">
        <v>936</v>
      </c>
      <c r="D585" s="9" t="s">
        <v>6</v>
      </c>
      <c r="E585" s="9" t="s">
        <v>205</v>
      </c>
      <c r="F585" s="9" t="s">
        <v>937</v>
      </c>
      <c r="G585" s="9" t="s">
        <v>9</v>
      </c>
      <c r="H585" s="9">
        <v>39</v>
      </c>
      <c r="I585" s="9">
        <v>348</v>
      </c>
      <c r="J585" s="29">
        <f t="shared" si="9"/>
        <v>309</v>
      </c>
      <c r="K585" s="9"/>
    </row>
    <row r="586" spans="1:11" x14ac:dyDescent="0.25">
      <c r="A586" s="32">
        <v>824</v>
      </c>
      <c r="B586" s="32" t="s">
        <v>935</v>
      </c>
      <c r="C586" s="32" t="s">
        <v>938</v>
      </c>
      <c r="D586" s="9" t="s">
        <v>6</v>
      </c>
      <c r="E586" s="9" t="s">
        <v>205</v>
      </c>
      <c r="F586" s="9" t="s">
        <v>937</v>
      </c>
      <c r="G586" s="9" t="s">
        <v>9</v>
      </c>
      <c r="H586" s="9">
        <v>0</v>
      </c>
      <c r="I586" s="9">
        <v>27</v>
      </c>
      <c r="J586" s="29">
        <f t="shared" si="9"/>
        <v>27</v>
      </c>
      <c r="K586" s="9"/>
    </row>
    <row r="587" spans="1:11" x14ac:dyDescent="0.25">
      <c r="A587" s="32">
        <v>829</v>
      </c>
      <c r="B587" s="32" t="s">
        <v>939</v>
      </c>
      <c r="C587" s="32" t="s">
        <v>940</v>
      </c>
      <c r="D587" s="9" t="s">
        <v>6</v>
      </c>
      <c r="E587" s="9" t="s">
        <v>46</v>
      </c>
      <c r="F587" s="9" t="s">
        <v>693</v>
      </c>
      <c r="G587" s="9" t="s">
        <v>9</v>
      </c>
      <c r="H587" s="9">
        <v>0</v>
      </c>
      <c r="I587" s="9">
        <v>0</v>
      </c>
      <c r="J587" s="29">
        <f t="shared" si="9"/>
        <v>0</v>
      </c>
      <c r="K587" s="9"/>
    </row>
    <row r="588" spans="1:11" x14ac:dyDescent="0.25">
      <c r="A588" s="32">
        <v>830</v>
      </c>
      <c r="B588" s="32" t="s">
        <v>158</v>
      </c>
      <c r="C588" s="32" t="s">
        <v>941</v>
      </c>
      <c r="D588" s="9" t="s">
        <v>6</v>
      </c>
      <c r="E588" s="9" t="s">
        <v>62</v>
      </c>
      <c r="F588" s="9" t="s">
        <v>405</v>
      </c>
      <c r="G588" s="9" t="s">
        <v>9</v>
      </c>
      <c r="H588" s="9">
        <v>0</v>
      </c>
      <c r="I588" s="9">
        <v>0</v>
      </c>
      <c r="J588" s="29">
        <f t="shared" si="9"/>
        <v>0</v>
      </c>
      <c r="K588" s="9"/>
    </row>
    <row r="589" spans="1:11" x14ac:dyDescent="0.25">
      <c r="A589" s="32">
        <v>831</v>
      </c>
      <c r="B589" s="32" t="s">
        <v>773</v>
      </c>
      <c r="C589" s="32" t="s">
        <v>942</v>
      </c>
      <c r="D589" s="9" t="s">
        <v>6</v>
      </c>
      <c r="E589" s="9" t="s">
        <v>46</v>
      </c>
      <c r="F589" s="9" t="s">
        <v>721</v>
      </c>
      <c r="G589" s="9" t="s">
        <v>9</v>
      </c>
      <c r="H589" s="9">
        <v>490</v>
      </c>
      <c r="I589" s="9">
        <v>189</v>
      </c>
      <c r="J589" s="29">
        <f t="shared" si="9"/>
        <v>-301</v>
      </c>
      <c r="K589" s="9"/>
    </row>
    <row r="590" spans="1:11" x14ac:dyDescent="0.25">
      <c r="A590" s="32">
        <v>832</v>
      </c>
      <c r="B590" s="32" t="s">
        <v>113</v>
      </c>
      <c r="C590" s="32" t="s">
        <v>943</v>
      </c>
      <c r="D590" s="9" t="s">
        <v>6</v>
      </c>
      <c r="E590" s="9" t="s">
        <v>100</v>
      </c>
      <c r="F590" s="9" t="s">
        <v>115</v>
      </c>
      <c r="G590" s="9" t="s">
        <v>9</v>
      </c>
      <c r="H590" s="9">
        <v>0</v>
      </c>
      <c r="I590" s="9">
        <v>298</v>
      </c>
      <c r="J590" s="29">
        <f t="shared" si="9"/>
        <v>298</v>
      </c>
      <c r="K590" s="9"/>
    </row>
    <row r="591" spans="1:11" x14ac:dyDescent="0.25">
      <c r="A591" s="32">
        <v>833</v>
      </c>
      <c r="B591" s="32" t="s">
        <v>326</v>
      </c>
      <c r="C591" s="32" t="s">
        <v>944</v>
      </c>
      <c r="D591" s="9" t="s">
        <v>6</v>
      </c>
      <c r="E591" s="9" t="s">
        <v>50</v>
      </c>
      <c r="F591" s="9" t="s">
        <v>327</v>
      </c>
      <c r="G591" s="9" t="s">
        <v>9</v>
      </c>
      <c r="H591" s="9">
        <v>48</v>
      </c>
      <c r="I591" s="9">
        <v>0</v>
      </c>
      <c r="J591" s="29">
        <f t="shared" si="9"/>
        <v>-48</v>
      </c>
      <c r="K591" s="9"/>
    </row>
    <row r="592" spans="1:11" x14ac:dyDescent="0.25">
      <c r="A592" s="32">
        <v>835</v>
      </c>
      <c r="B592" s="32" t="s">
        <v>80</v>
      </c>
      <c r="C592" s="32" t="s">
        <v>945</v>
      </c>
      <c r="D592" s="9" t="s">
        <v>6</v>
      </c>
      <c r="E592" s="9" t="s">
        <v>31</v>
      </c>
      <c r="F592" s="9" t="s">
        <v>82</v>
      </c>
      <c r="G592" s="9" t="s">
        <v>9</v>
      </c>
      <c r="H592" s="9">
        <v>55</v>
      </c>
      <c r="I592" s="9">
        <v>10</v>
      </c>
      <c r="J592" s="29">
        <f t="shared" si="9"/>
        <v>-45</v>
      </c>
      <c r="K592" s="9"/>
    </row>
    <row r="593" spans="1:11" x14ac:dyDescent="0.25">
      <c r="A593" s="32">
        <v>836</v>
      </c>
      <c r="B593" s="32" t="s">
        <v>80</v>
      </c>
      <c r="C593" s="32" t="s">
        <v>946</v>
      </c>
      <c r="D593" s="9" t="s">
        <v>6</v>
      </c>
      <c r="E593" s="9" t="s">
        <v>31</v>
      </c>
      <c r="F593" s="9" t="s">
        <v>82</v>
      </c>
      <c r="G593" s="9" t="s">
        <v>9</v>
      </c>
      <c r="H593" s="9">
        <v>0</v>
      </c>
      <c r="I593" s="9">
        <v>4</v>
      </c>
      <c r="J593" s="29">
        <f t="shared" si="9"/>
        <v>4</v>
      </c>
      <c r="K593" s="9"/>
    </row>
    <row r="594" spans="1:11" x14ac:dyDescent="0.25">
      <c r="A594" s="32">
        <v>838</v>
      </c>
      <c r="B594" s="32" t="s">
        <v>465</v>
      </c>
      <c r="C594" s="32" t="s">
        <v>947</v>
      </c>
      <c r="D594" s="9" t="s">
        <v>6</v>
      </c>
      <c r="E594" s="9" t="s">
        <v>14</v>
      </c>
      <c r="F594" s="9" t="s">
        <v>876</v>
      </c>
      <c r="G594" s="9" t="s">
        <v>9</v>
      </c>
      <c r="H594" s="9">
        <v>0</v>
      </c>
      <c r="I594" s="9">
        <v>0</v>
      </c>
      <c r="J594" s="29">
        <f t="shared" si="9"/>
        <v>0</v>
      </c>
      <c r="K594" s="9"/>
    </row>
    <row r="595" spans="1:11" x14ac:dyDescent="0.25">
      <c r="A595" s="32">
        <v>839</v>
      </c>
      <c r="B595" s="32" t="s">
        <v>454</v>
      </c>
      <c r="C595" s="32" t="s">
        <v>948</v>
      </c>
      <c r="D595" s="9" t="s">
        <v>6</v>
      </c>
      <c r="E595" s="9" t="s">
        <v>84</v>
      </c>
      <c r="F595" s="9" t="s">
        <v>380</v>
      </c>
      <c r="G595" s="9" t="s">
        <v>9</v>
      </c>
      <c r="H595" s="9">
        <v>6</v>
      </c>
      <c r="I595" s="9">
        <v>0</v>
      </c>
      <c r="J595" s="29">
        <f t="shared" si="9"/>
        <v>-6</v>
      </c>
      <c r="K595" s="9"/>
    </row>
    <row r="596" spans="1:11" x14ac:dyDescent="0.25">
      <c r="A596" s="32">
        <v>840</v>
      </c>
      <c r="B596" s="32" t="s">
        <v>203</v>
      </c>
      <c r="C596" s="32" t="s">
        <v>949</v>
      </c>
      <c r="D596" s="9" t="s">
        <v>6</v>
      </c>
      <c r="E596" s="9" t="s">
        <v>205</v>
      </c>
      <c r="F596" s="9" t="s">
        <v>206</v>
      </c>
      <c r="G596" s="9" t="s">
        <v>9</v>
      </c>
      <c r="H596" s="9">
        <v>5</v>
      </c>
      <c r="I596" s="9">
        <v>0</v>
      </c>
      <c r="J596" s="29">
        <f t="shared" si="9"/>
        <v>-5</v>
      </c>
      <c r="K596" s="9"/>
    </row>
    <row r="597" spans="1:11" x14ac:dyDescent="0.25">
      <c r="A597" s="32">
        <v>842</v>
      </c>
      <c r="B597" s="32" t="s">
        <v>203</v>
      </c>
      <c r="C597" s="32" t="s">
        <v>950</v>
      </c>
      <c r="D597" s="9" t="s">
        <v>6</v>
      </c>
      <c r="E597" s="9" t="s">
        <v>205</v>
      </c>
      <c r="F597" s="9" t="s">
        <v>206</v>
      </c>
      <c r="G597" s="9" t="s">
        <v>9</v>
      </c>
      <c r="H597" s="9">
        <v>5</v>
      </c>
      <c r="I597" s="9">
        <v>0</v>
      </c>
      <c r="J597" s="29">
        <f t="shared" si="9"/>
        <v>-5</v>
      </c>
      <c r="K597" s="9"/>
    </row>
    <row r="598" spans="1:11" x14ac:dyDescent="0.25">
      <c r="A598" s="32">
        <v>844</v>
      </c>
      <c r="B598" s="32" t="s">
        <v>203</v>
      </c>
      <c r="C598" s="32" t="s">
        <v>951</v>
      </c>
      <c r="D598" s="9" t="s">
        <v>6</v>
      </c>
      <c r="E598" s="9" t="s">
        <v>205</v>
      </c>
      <c r="F598" s="9" t="s">
        <v>206</v>
      </c>
      <c r="G598" s="9" t="s">
        <v>9</v>
      </c>
      <c r="H598" s="9">
        <v>11</v>
      </c>
      <c r="I598" s="9">
        <v>0</v>
      </c>
      <c r="J598" s="29">
        <f t="shared" si="9"/>
        <v>-11</v>
      </c>
      <c r="K598" s="9"/>
    </row>
    <row r="599" spans="1:11" x14ac:dyDescent="0.25">
      <c r="A599" s="32">
        <v>845</v>
      </c>
      <c r="B599" s="32" t="s">
        <v>321</v>
      </c>
      <c r="C599" s="32" t="s">
        <v>952</v>
      </c>
      <c r="D599" s="9" t="s">
        <v>6</v>
      </c>
      <c r="E599" s="9" t="s">
        <v>84</v>
      </c>
      <c r="F599" s="9" t="s">
        <v>323</v>
      </c>
      <c r="G599" s="9" t="s">
        <v>9</v>
      </c>
      <c r="H599" s="9">
        <v>0</v>
      </c>
      <c r="I599" s="9">
        <v>0</v>
      </c>
      <c r="J599" s="29">
        <f t="shared" si="9"/>
        <v>0</v>
      </c>
      <c r="K599" s="9"/>
    </row>
    <row r="600" spans="1:11" x14ac:dyDescent="0.25">
      <c r="A600" s="32">
        <v>846</v>
      </c>
      <c r="B600" s="32" t="s">
        <v>953</v>
      </c>
      <c r="C600" s="32" t="s">
        <v>954</v>
      </c>
      <c r="D600" s="9" t="s">
        <v>6</v>
      </c>
      <c r="E600" s="9" t="s">
        <v>14</v>
      </c>
      <c r="F600" s="9" t="s">
        <v>432</v>
      </c>
      <c r="G600" s="9" t="s">
        <v>9</v>
      </c>
      <c r="H600" s="9">
        <v>0</v>
      </c>
      <c r="I600" s="9">
        <v>2435</v>
      </c>
      <c r="J600" s="29">
        <f t="shared" si="9"/>
        <v>2435</v>
      </c>
      <c r="K600" s="9"/>
    </row>
    <row r="601" spans="1:11" x14ac:dyDescent="0.25">
      <c r="A601" s="32">
        <v>847</v>
      </c>
      <c r="B601" s="32" t="s">
        <v>955</v>
      </c>
      <c r="C601" s="32" t="s">
        <v>956</v>
      </c>
      <c r="D601" s="9" t="s">
        <v>257</v>
      </c>
      <c r="E601" s="9" t="s">
        <v>28</v>
      </c>
      <c r="F601" s="9" t="s">
        <v>437</v>
      </c>
      <c r="G601" s="9" t="s">
        <v>9</v>
      </c>
      <c r="H601" s="9">
        <v>0</v>
      </c>
      <c r="I601" s="9">
        <v>0</v>
      </c>
      <c r="J601" s="29">
        <f t="shared" si="9"/>
        <v>0</v>
      </c>
      <c r="K601" s="9" t="s">
        <v>1182</v>
      </c>
    </row>
    <row r="602" spans="1:11" x14ac:dyDescent="0.25">
      <c r="A602" s="32">
        <v>848</v>
      </c>
      <c r="B602" s="32" t="s">
        <v>481</v>
      </c>
      <c r="C602" s="32" t="s">
        <v>957</v>
      </c>
      <c r="D602" s="9" t="s">
        <v>6</v>
      </c>
      <c r="E602" s="9" t="s">
        <v>205</v>
      </c>
      <c r="F602" s="9" t="s">
        <v>483</v>
      </c>
      <c r="G602" s="9" t="s">
        <v>9</v>
      </c>
      <c r="H602" s="9">
        <v>0</v>
      </c>
      <c r="I602" s="9">
        <v>0</v>
      </c>
      <c r="J602" s="29">
        <f t="shared" si="9"/>
        <v>0</v>
      </c>
      <c r="K602" s="9"/>
    </row>
    <row r="603" spans="1:11" x14ac:dyDescent="0.25">
      <c r="A603" s="32">
        <v>849</v>
      </c>
      <c r="B603" s="32" t="s">
        <v>371</v>
      </c>
      <c r="C603" s="32" t="s">
        <v>958</v>
      </c>
      <c r="D603" s="9" t="s">
        <v>6</v>
      </c>
      <c r="E603" s="9" t="s">
        <v>50</v>
      </c>
      <c r="F603" s="9" t="s">
        <v>423</v>
      </c>
      <c r="G603" s="9" t="s">
        <v>9</v>
      </c>
      <c r="H603" s="9">
        <v>108</v>
      </c>
      <c r="I603" s="9">
        <v>0</v>
      </c>
      <c r="J603" s="29">
        <f t="shared" si="9"/>
        <v>-108</v>
      </c>
      <c r="K603" s="9"/>
    </row>
    <row r="604" spans="1:11" x14ac:dyDescent="0.25">
      <c r="A604" s="32">
        <v>850</v>
      </c>
      <c r="B604" s="32" t="s">
        <v>959</v>
      </c>
      <c r="C604" s="32" t="s">
        <v>960</v>
      </c>
      <c r="D604" s="9" t="s">
        <v>6</v>
      </c>
      <c r="E604" s="9" t="s">
        <v>31</v>
      </c>
      <c r="F604" s="9" t="s">
        <v>961</v>
      </c>
      <c r="G604" s="9" t="s">
        <v>9</v>
      </c>
      <c r="H604" s="9">
        <v>103</v>
      </c>
      <c r="I604" s="9">
        <v>6524</v>
      </c>
      <c r="J604" s="29">
        <f t="shared" si="9"/>
        <v>6421</v>
      </c>
      <c r="K604" s="9"/>
    </row>
    <row r="605" spans="1:11" x14ac:dyDescent="0.25">
      <c r="A605" s="32">
        <v>851</v>
      </c>
      <c r="B605" s="32" t="s">
        <v>223</v>
      </c>
      <c r="C605" s="32" t="s">
        <v>962</v>
      </c>
      <c r="D605" s="9" t="s">
        <v>6</v>
      </c>
      <c r="E605" s="9" t="s">
        <v>211</v>
      </c>
      <c r="F605" s="9" t="s">
        <v>225</v>
      </c>
      <c r="G605" s="9" t="s">
        <v>9</v>
      </c>
      <c r="H605" s="9">
        <v>0</v>
      </c>
      <c r="I605" s="9">
        <v>9331</v>
      </c>
      <c r="J605" s="29">
        <f t="shared" si="9"/>
        <v>9331</v>
      </c>
      <c r="K605" s="9"/>
    </row>
    <row r="606" spans="1:11" x14ac:dyDescent="0.25">
      <c r="A606" s="32">
        <v>854</v>
      </c>
      <c r="B606" s="32" t="s">
        <v>158</v>
      </c>
      <c r="C606" s="32" t="s">
        <v>963</v>
      </c>
      <c r="D606" s="9" t="s">
        <v>6</v>
      </c>
      <c r="E606" s="9" t="s">
        <v>31</v>
      </c>
      <c r="F606" s="9" t="s">
        <v>964</v>
      </c>
      <c r="G606" s="9" t="s">
        <v>9</v>
      </c>
      <c r="H606" s="9">
        <v>9</v>
      </c>
      <c r="I606" s="9">
        <v>307</v>
      </c>
      <c r="J606" s="29">
        <f t="shared" si="9"/>
        <v>298</v>
      </c>
      <c r="K606" s="9"/>
    </row>
    <row r="607" spans="1:11" x14ac:dyDescent="0.25">
      <c r="A607" s="32">
        <v>855</v>
      </c>
      <c r="B607" s="32" t="s">
        <v>158</v>
      </c>
      <c r="C607" s="32" t="s">
        <v>965</v>
      </c>
      <c r="D607" s="9" t="s">
        <v>6</v>
      </c>
      <c r="E607" s="9" t="s">
        <v>31</v>
      </c>
      <c r="F607" s="9" t="s">
        <v>964</v>
      </c>
      <c r="G607" s="9" t="s">
        <v>9</v>
      </c>
      <c r="H607" s="9">
        <v>0</v>
      </c>
      <c r="I607" s="9">
        <v>1022</v>
      </c>
      <c r="J607" s="29">
        <f t="shared" si="9"/>
        <v>1022</v>
      </c>
      <c r="K607" s="9"/>
    </row>
    <row r="608" spans="1:11" x14ac:dyDescent="0.25">
      <c r="A608" s="32">
        <v>856</v>
      </c>
      <c r="B608" s="32" t="s">
        <v>144</v>
      </c>
      <c r="C608" s="32" t="s">
        <v>966</v>
      </c>
      <c r="D608" s="9" t="s">
        <v>6</v>
      </c>
      <c r="E608" s="9" t="s">
        <v>14</v>
      </c>
      <c r="F608" s="9" t="s">
        <v>407</v>
      </c>
      <c r="G608" s="9" t="s">
        <v>9</v>
      </c>
      <c r="H608" s="9">
        <v>0</v>
      </c>
      <c r="I608" s="9">
        <v>0</v>
      </c>
      <c r="J608" s="29">
        <f t="shared" si="9"/>
        <v>0</v>
      </c>
      <c r="K608" s="9"/>
    </row>
    <row r="609" spans="1:11" x14ac:dyDescent="0.25">
      <c r="A609" s="32">
        <v>858</v>
      </c>
      <c r="B609" s="32" t="s">
        <v>12</v>
      </c>
      <c r="C609" s="32" t="s">
        <v>967</v>
      </c>
      <c r="D609" s="9" t="s">
        <v>6</v>
      </c>
      <c r="E609" s="9" t="s">
        <v>14</v>
      </c>
      <c r="F609" s="9" t="s">
        <v>34</v>
      </c>
      <c r="G609" s="9" t="s">
        <v>9</v>
      </c>
      <c r="H609" s="9">
        <v>0</v>
      </c>
      <c r="I609" s="9">
        <v>11</v>
      </c>
      <c r="J609" s="29">
        <f t="shared" si="9"/>
        <v>11</v>
      </c>
      <c r="K609" s="9"/>
    </row>
    <row r="610" spans="1:11" x14ac:dyDescent="0.25">
      <c r="A610" s="32">
        <v>859</v>
      </c>
      <c r="B610" s="32" t="s">
        <v>968</v>
      </c>
      <c r="C610" s="32" t="s">
        <v>969</v>
      </c>
      <c r="D610" s="9" t="s">
        <v>6</v>
      </c>
      <c r="E610" s="9" t="s">
        <v>92</v>
      </c>
      <c r="F610" s="9" t="s">
        <v>970</v>
      </c>
      <c r="G610" s="9" t="s">
        <v>9</v>
      </c>
      <c r="H610" s="9">
        <v>199</v>
      </c>
      <c r="I610" s="9">
        <v>3959</v>
      </c>
      <c r="J610" s="29">
        <f t="shared" si="9"/>
        <v>3760</v>
      </c>
      <c r="K610" s="9"/>
    </row>
    <row r="611" spans="1:11" x14ac:dyDescent="0.25">
      <c r="A611" s="32">
        <v>860</v>
      </c>
      <c r="B611" s="32" t="s">
        <v>968</v>
      </c>
      <c r="C611" s="32" t="s">
        <v>971</v>
      </c>
      <c r="D611" s="9" t="s">
        <v>6</v>
      </c>
      <c r="E611" s="9" t="s">
        <v>92</v>
      </c>
      <c r="F611" s="9" t="s">
        <v>970</v>
      </c>
      <c r="G611" s="9" t="s">
        <v>9</v>
      </c>
      <c r="H611" s="9">
        <v>3</v>
      </c>
      <c r="I611" s="9">
        <v>372</v>
      </c>
      <c r="J611" s="29">
        <f t="shared" si="9"/>
        <v>369</v>
      </c>
      <c r="K611" s="9"/>
    </row>
    <row r="612" spans="1:11" x14ac:dyDescent="0.25">
      <c r="A612" s="32">
        <v>201625</v>
      </c>
      <c r="B612" s="32" t="s">
        <v>729</v>
      </c>
      <c r="C612" s="32" t="s">
        <v>972</v>
      </c>
      <c r="D612" s="9" t="s">
        <v>257</v>
      </c>
      <c r="E612" s="9" t="s">
        <v>84</v>
      </c>
      <c r="F612" s="9" t="s">
        <v>173</v>
      </c>
      <c r="G612" s="9" t="s">
        <v>9</v>
      </c>
      <c r="H612" s="9">
        <v>0</v>
      </c>
      <c r="I612" s="9">
        <v>2868</v>
      </c>
      <c r="J612" s="29">
        <f t="shared" si="9"/>
        <v>2868</v>
      </c>
      <c r="K612" s="9"/>
    </row>
    <row r="613" spans="1:11" x14ac:dyDescent="0.25">
      <c r="A613" s="32">
        <v>201843</v>
      </c>
      <c r="B613" s="32" t="s">
        <v>867</v>
      </c>
      <c r="C613" s="32" t="s">
        <v>973</v>
      </c>
      <c r="D613" s="9" t="s">
        <v>257</v>
      </c>
      <c r="E613" s="9" t="s">
        <v>92</v>
      </c>
      <c r="F613" s="9" t="s">
        <v>195</v>
      </c>
      <c r="G613" s="9" t="s">
        <v>9</v>
      </c>
      <c r="H613" s="9">
        <v>30635</v>
      </c>
      <c r="I613" s="9">
        <v>21400</v>
      </c>
      <c r="J613" s="29">
        <f t="shared" si="9"/>
        <v>-9235</v>
      </c>
      <c r="K613" s="9"/>
    </row>
    <row r="614" spans="1:11" x14ac:dyDescent="0.25">
      <c r="A614" s="32">
        <v>202297</v>
      </c>
      <c r="B614" s="32" t="s">
        <v>319</v>
      </c>
      <c r="C614" s="32" t="s">
        <v>974</v>
      </c>
      <c r="D614" s="9" t="s">
        <v>6</v>
      </c>
      <c r="E614" s="9" t="s">
        <v>129</v>
      </c>
      <c r="F614" s="9" t="s">
        <v>318</v>
      </c>
      <c r="G614" s="9" t="s">
        <v>9</v>
      </c>
      <c r="H614" s="9">
        <v>0</v>
      </c>
      <c r="I614" s="9">
        <v>0</v>
      </c>
      <c r="J614" s="29">
        <f t="shared" si="9"/>
        <v>0</v>
      </c>
      <c r="K614" s="9"/>
    </row>
    <row r="615" spans="1:11" x14ac:dyDescent="0.25">
      <c r="A615" s="32">
        <v>202298</v>
      </c>
      <c r="B615" s="32" t="s">
        <v>975</v>
      </c>
      <c r="C615" s="32" t="s">
        <v>976</v>
      </c>
      <c r="D615" s="9" t="s">
        <v>6</v>
      </c>
      <c r="E615" s="9" t="s">
        <v>198</v>
      </c>
      <c r="F615" s="9" t="s">
        <v>977</v>
      </c>
      <c r="G615" s="9" t="s">
        <v>9</v>
      </c>
      <c r="H615" s="9">
        <v>152</v>
      </c>
      <c r="I615" s="9">
        <v>595</v>
      </c>
      <c r="J615" s="29">
        <f t="shared" si="9"/>
        <v>443</v>
      </c>
      <c r="K615" s="9"/>
    </row>
    <row r="616" spans="1:11" x14ac:dyDescent="0.25">
      <c r="A616" s="32">
        <v>202299</v>
      </c>
      <c r="B616" s="32" t="s">
        <v>158</v>
      </c>
      <c r="C616" s="32" t="s">
        <v>978</v>
      </c>
      <c r="D616" s="9" t="s">
        <v>6</v>
      </c>
      <c r="E616" s="9" t="s">
        <v>160</v>
      </c>
      <c r="F616" s="9" t="s">
        <v>675</v>
      </c>
      <c r="G616" s="9" t="s">
        <v>9</v>
      </c>
      <c r="H616" s="9">
        <v>450</v>
      </c>
      <c r="I616" s="9">
        <v>0</v>
      </c>
      <c r="J616" s="29">
        <f t="shared" si="9"/>
        <v>-450</v>
      </c>
      <c r="K616" s="9"/>
    </row>
    <row r="617" spans="1:11" x14ac:dyDescent="0.25">
      <c r="A617" s="32">
        <v>202713</v>
      </c>
      <c r="B617" s="32" t="s">
        <v>979</v>
      </c>
      <c r="C617" s="32" t="s">
        <v>980</v>
      </c>
      <c r="D617" s="9" t="s">
        <v>6</v>
      </c>
      <c r="E617" s="9" t="s">
        <v>84</v>
      </c>
      <c r="F617" s="9" t="s">
        <v>173</v>
      </c>
      <c r="G617" s="9" t="s">
        <v>9</v>
      </c>
      <c r="H617" s="9">
        <v>223274</v>
      </c>
      <c r="I617" s="9">
        <v>59625</v>
      </c>
      <c r="J617" s="29">
        <f t="shared" si="9"/>
        <v>-163649</v>
      </c>
      <c r="K617" s="9"/>
    </row>
    <row r="618" spans="1:11" x14ac:dyDescent="0.25">
      <c r="A618" s="32">
        <v>202805</v>
      </c>
      <c r="B618" s="32" t="s">
        <v>196</v>
      </c>
      <c r="C618" s="32" t="s">
        <v>981</v>
      </c>
      <c r="D618" s="9" t="s">
        <v>6</v>
      </c>
      <c r="E618" s="9" t="s">
        <v>198</v>
      </c>
      <c r="F618" s="9" t="s">
        <v>982</v>
      </c>
      <c r="G618" s="9" t="s">
        <v>9</v>
      </c>
      <c r="H618" s="9">
        <v>0</v>
      </c>
      <c r="I618" s="9">
        <v>1942</v>
      </c>
      <c r="J618" s="29">
        <f t="shared" si="9"/>
        <v>1942</v>
      </c>
      <c r="K618" s="9"/>
    </row>
    <row r="619" spans="1:11" x14ac:dyDescent="0.25">
      <c r="A619" s="32">
        <v>202809</v>
      </c>
      <c r="B619" s="32" t="s">
        <v>196</v>
      </c>
      <c r="C619" s="32" t="s">
        <v>983</v>
      </c>
      <c r="D619" s="9" t="s">
        <v>6</v>
      </c>
      <c r="E619" s="9" t="s">
        <v>198</v>
      </c>
      <c r="F619" s="9" t="s">
        <v>982</v>
      </c>
      <c r="G619" s="9" t="s">
        <v>9</v>
      </c>
      <c r="H619" s="9">
        <v>0</v>
      </c>
      <c r="I619" s="9">
        <v>51</v>
      </c>
      <c r="J619" s="29">
        <f t="shared" si="9"/>
        <v>51</v>
      </c>
      <c r="K619" s="9"/>
    </row>
    <row r="620" spans="1:11" x14ac:dyDescent="0.25">
      <c r="A620" s="32">
        <v>202835</v>
      </c>
      <c r="B620" s="32" t="s">
        <v>984</v>
      </c>
      <c r="C620" s="32" t="s">
        <v>985</v>
      </c>
      <c r="D620" s="9" t="s">
        <v>257</v>
      </c>
      <c r="E620" s="9" t="s">
        <v>105</v>
      </c>
      <c r="F620" s="9" t="s">
        <v>360</v>
      </c>
      <c r="G620" s="9" t="s">
        <v>9</v>
      </c>
      <c r="H620" s="9">
        <v>0</v>
      </c>
      <c r="I620" s="9">
        <v>2121</v>
      </c>
      <c r="J620" s="29">
        <f t="shared" si="9"/>
        <v>2121</v>
      </c>
      <c r="K620" s="9"/>
    </row>
    <row r="621" spans="1:11" x14ac:dyDescent="0.25">
      <c r="A621" s="32">
        <v>202845</v>
      </c>
      <c r="B621" s="32" t="s">
        <v>12</v>
      </c>
      <c r="C621" s="32" t="s">
        <v>986</v>
      </c>
      <c r="D621" s="9" t="s">
        <v>6</v>
      </c>
      <c r="E621" s="9" t="s">
        <v>14</v>
      </c>
      <c r="F621" s="9" t="s">
        <v>40</v>
      </c>
      <c r="G621" s="9" t="s">
        <v>9</v>
      </c>
      <c r="H621" s="9">
        <v>0</v>
      </c>
      <c r="I621" s="9">
        <v>0</v>
      </c>
      <c r="J621" s="29">
        <f t="shared" si="9"/>
        <v>0</v>
      </c>
      <c r="K621" s="9"/>
    </row>
    <row r="622" spans="1:11" x14ac:dyDescent="0.25">
      <c r="A622" s="32">
        <v>203005</v>
      </c>
      <c r="B622" s="32" t="s">
        <v>48</v>
      </c>
      <c r="C622" s="32" t="s">
        <v>987</v>
      </c>
      <c r="D622" s="9" t="s">
        <v>6</v>
      </c>
      <c r="E622" s="9" t="s">
        <v>50</v>
      </c>
      <c r="F622" s="9" t="s">
        <v>346</v>
      </c>
      <c r="G622" s="9" t="s">
        <v>9</v>
      </c>
      <c r="H622" s="9">
        <v>63</v>
      </c>
      <c r="I622" s="9">
        <v>20</v>
      </c>
      <c r="J622" s="29">
        <f t="shared" si="9"/>
        <v>-43</v>
      </c>
      <c r="K622" s="9"/>
    </row>
    <row r="623" spans="1:11" x14ac:dyDescent="0.25">
      <c r="A623" s="32">
        <v>203007</v>
      </c>
      <c r="B623" s="32" t="s">
        <v>968</v>
      </c>
      <c r="C623" s="32" t="s">
        <v>988</v>
      </c>
      <c r="D623" s="9" t="s">
        <v>6</v>
      </c>
      <c r="E623" s="9" t="s">
        <v>92</v>
      </c>
      <c r="F623" s="9" t="s">
        <v>970</v>
      </c>
      <c r="G623" s="9" t="s">
        <v>9</v>
      </c>
      <c r="H623" s="9">
        <v>148</v>
      </c>
      <c r="I623" s="9">
        <v>0</v>
      </c>
      <c r="J623" s="29">
        <f t="shared" si="9"/>
        <v>-148</v>
      </c>
      <c r="K623" s="9"/>
    </row>
    <row r="624" spans="1:11" x14ac:dyDescent="0.25">
      <c r="A624" s="32">
        <v>203014</v>
      </c>
      <c r="B624" s="32" t="s">
        <v>203</v>
      </c>
      <c r="C624" s="32" t="s">
        <v>989</v>
      </c>
      <c r="D624" s="9" t="s">
        <v>6</v>
      </c>
      <c r="E624" s="9" t="s">
        <v>205</v>
      </c>
      <c r="F624" s="9" t="s">
        <v>206</v>
      </c>
      <c r="G624" s="9" t="s">
        <v>9</v>
      </c>
      <c r="H624" s="9">
        <v>0</v>
      </c>
      <c r="I624" s="9">
        <v>0</v>
      </c>
      <c r="J624" s="29">
        <f t="shared" si="9"/>
        <v>0</v>
      </c>
      <c r="K624" s="9"/>
    </row>
    <row r="625" spans="1:11" x14ac:dyDescent="0.25">
      <c r="A625" s="32">
        <v>203188</v>
      </c>
      <c r="B625" s="32" t="s">
        <v>803</v>
      </c>
      <c r="C625" s="32" t="s">
        <v>990</v>
      </c>
      <c r="D625" s="9" t="s">
        <v>6</v>
      </c>
      <c r="E625" s="9" t="s">
        <v>69</v>
      </c>
      <c r="F625" s="9" t="s">
        <v>248</v>
      </c>
      <c r="G625" s="9" t="s">
        <v>9</v>
      </c>
      <c r="H625" s="9">
        <v>11369</v>
      </c>
      <c r="I625" s="9">
        <v>3320</v>
      </c>
      <c r="J625" s="29">
        <f t="shared" si="9"/>
        <v>-8049</v>
      </c>
      <c r="K625" s="9"/>
    </row>
    <row r="626" spans="1:11" x14ac:dyDescent="0.25">
      <c r="A626" s="32">
        <v>203201</v>
      </c>
      <c r="B626" s="32" t="s">
        <v>975</v>
      </c>
      <c r="C626" s="32" t="s">
        <v>422</v>
      </c>
      <c r="D626" s="9" t="s">
        <v>257</v>
      </c>
      <c r="E626" s="9" t="s">
        <v>198</v>
      </c>
      <c r="F626" s="9" t="s">
        <v>977</v>
      </c>
      <c r="G626" s="9" t="s">
        <v>9</v>
      </c>
      <c r="H626" s="9">
        <v>0</v>
      </c>
      <c r="I626" s="9">
        <v>254</v>
      </c>
      <c r="J626" s="29">
        <f t="shared" si="9"/>
        <v>254</v>
      </c>
      <c r="K626" s="9"/>
    </row>
    <row r="627" spans="1:11" x14ac:dyDescent="0.25">
      <c r="A627" s="32">
        <v>203399</v>
      </c>
      <c r="B627" s="32" t="s">
        <v>991</v>
      </c>
      <c r="C627" s="32" t="s">
        <v>992</v>
      </c>
      <c r="D627" s="9" t="s">
        <v>6</v>
      </c>
      <c r="E627" s="9" t="s">
        <v>46</v>
      </c>
      <c r="F627" s="9" t="s">
        <v>705</v>
      </c>
      <c r="G627" s="9" t="s">
        <v>9</v>
      </c>
      <c r="H627" s="9">
        <v>33933</v>
      </c>
      <c r="I627" s="9">
        <v>20269</v>
      </c>
      <c r="J627" s="29">
        <f t="shared" si="9"/>
        <v>-13664</v>
      </c>
      <c r="K627" s="9"/>
    </row>
    <row r="628" spans="1:11" x14ac:dyDescent="0.25">
      <c r="A628" s="32">
        <v>203743</v>
      </c>
      <c r="B628" s="32" t="s">
        <v>993</v>
      </c>
      <c r="C628" s="32" t="s">
        <v>1152</v>
      </c>
      <c r="D628" s="9" t="s">
        <v>6</v>
      </c>
      <c r="E628" s="9" t="s">
        <v>75</v>
      </c>
      <c r="F628" s="9" t="s">
        <v>994</v>
      </c>
      <c r="G628" s="9" t="s">
        <v>9</v>
      </c>
      <c r="H628" s="9">
        <v>1287</v>
      </c>
      <c r="I628" s="9">
        <v>1396</v>
      </c>
      <c r="J628" s="29">
        <f t="shared" si="9"/>
        <v>109</v>
      </c>
      <c r="K628" s="9"/>
    </row>
    <row r="629" spans="1:11" x14ac:dyDescent="0.25">
      <c r="A629" s="32">
        <v>203763</v>
      </c>
      <c r="B629" s="32" t="s">
        <v>1153</v>
      </c>
      <c r="C629" s="32" t="s">
        <v>995</v>
      </c>
      <c r="D629" s="9" t="s">
        <v>6</v>
      </c>
      <c r="E629" s="9" t="s">
        <v>62</v>
      </c>
      <c r="F629" s="9" t="s">
        <v>405</v>
      </c>
      <c r="G629" s="9" t="s">
        <v>9</v>
      </c>
      <c r="H629" s="9">
        <v>229</v>
      </c>
      <c r="I629" s="9">
        <v>1003</v>
      </c>
      <c r="J629" s="29">
        <f t="shared" si="9"/>
        <v>774</v>
      </c>
      <c r="K629" s="9"/>
    </row>
    <row r="630" spans="1:11" x14ac:dyDescent="0.25">
      <c r="A630" s="32">
        <v>203917</v>
      </c>
      <c r="B630" s="32" t="s">
        <v>996</v>
      </c>
      <c r="C630" s="32" t="s">
        <v>997</v>
      </c>
      <c r="D630" s="9" t="s">
        <v>6</v>
      </c>
      <c r="E630" s="9" t="s">
        <v>92</v>
      </c>
      <c r="F630" s="9" t="s">
        <v>265</v>
      </c>
      <c r="G630" s="9" t="s">
        <v>9</v>
      </c>
      <c r="H630" s="9">
        <v>282788</v>
      </c>
      <c r="I630" s="9">
        <v>59502</v>
      </c>
      <c r="J630" s="29">
        <f t="shared" si="9"/>
        <v>-223286</v>
      </c>
      <c r="K630" s="9"/>
    </row>
    <row r="631" spans="1:11" x14ac:dyDescent="0.25">
      <c r="A631" s="32">
        <v>204052</v>
      </c>
      <c r="B631" s="32" t="s">
        <v>998</v>
      </c>
      <c r="C631" s="32" t="s">
        <v>999</v>
      </c>
      <c r="D631" s="9" t="s">
        <v>6</v>
      </c>
      <c r="E631" s="9" t="s">
        <v>84</v>
      </c>
      <c r="F631" s="9" t="s">
        <v>1000</v>
      </c>
      <c r="G631" s="9" t="s">
        <v>9</v>
      </c>
      <c r="H631" s="9">
        <v>2</v>
      </c>
      <c r="I631" s="9">
        <v>1789</v>
      </c>
      <c r="J631" s="29">
        <f t="shared" si="9"/>
        <v>1787</v>
      </c>
      <c r="K631" s="9"/>
    </row>
    <row r="632" spans="1:11" x14ac:dyDescent="0.25">
      <c r="A632" s="32">
        <v>204053</v>
      </c>
      <c r="B632" s="32" t="s">
        <v>998</v>
      </c>
      <c r="C632" s="32" t="s">
        <v>1001</v>
      </c>
      <c r="D632" s="9" t="s">
        <v>6</v>
      </c>
      <c r="E632" s="9" t="s">
        <v>84</v>
      </c>
      <c r="F632" s="9" t="s">
        <v>1000</v>
      </c>
      <c r="G632" s="9" t="s">
        <v>9</v>
      </c>
      <c r="H632" s="9">
        <v>0</v>
      </c>
      <c r="I632" s="9">
        <v>0</v>
      </c>
      <c r="J632" s="29">
        <f t="shared" si="9"/>
        <v>0</v>
      </c>
      <c r="K632" s="9"/>
    </row>
    <row r="633" spans="1:11" x14ac:dyDescent="0.25">
      <c r="A633" s="32">
        <v>204256</v>
      </c>
      <c r="B633" s="32" t="s">
        <v>1002</v>
      </c>
      <c r="C633" s="32" t="s">
        <v>1003</v>
      </c>
      <c r="D633" s="9" t="s">
        <v>264</v>
      </c>
      <c r="E633" s="9" t="s">
        <v>69</v>
      </c>
      <c r="F633" s="9" t="s">
        <v>248</v>
      </c>
      <c r="G633" s="9" t="s">
        <v>1004</v>
      </c>
      <c r="H633" s="9">
        <v>5511</v>
      </c>
      <c r="I633" s="9">
        <v>58897</v>
      </c>
      <c r="J633" s="29">
        <f t="shared" si="9"/>
        <v>53386</v>
      </c>
      <c r="K633" s="9"/>
    </row>
    <row r="634" spans="1:11" x14ac:dyDescent="0.25">
      <c r="A634" s="32">
        <v>204726</v>
      </c>
      <c r="B634" s="32" t="s">
        <v>330</v>
      </c>
      <c r="C634" s="32" t="s">
        <v>1005</v>
      </c>
      <c r="D634" s="9" t="s">
        <v>6</v>
      </c>
      <c r="E634" s="9" t="s">
        <v>92</v>
      </c>
      <c r="F634" s="9" t="s">
        <v>332</v>
      </c>
      <c r="G634" s="9" t="s">
        <v>9</v>
      </c>
      <c r="H634" s="9">
        <v>0</v>
      </c>
      <c r="I634" s="9">
        <v>19607</v>
      </c>
      <c r="J634" s="29">
        <f t="shared" si="9"/>
        <v>19607</v>
      </c>
      <c r="K634" s="9"/>
    </row>
    <row r="635" spans="1:11" x14ac:dyDescent="0.25">
      <c r="A635" s="32">
        <v>204841</v>
      </c>
      <c r="B635" s="32" t="s">
        <v>581</v>
      </c>
      <c r="C635" s="32" t="s">
        <v>1006</v>
      </c>
      <c r="D635" s="9" t="s">
        <v>6</v>
      </c>
      <c r="E635" s="9" t="s">
        <v>69</v>
      </c>
      <c r="F635" s="9" t="s">
        <v>1007</v>
      </c>
      <c r="G635" s="9" t="s">
        <v>9</v>
      </c>
      <c r="H635" s="9">
        <v>119</v>
      </c>
      <c r="I635" s="9">
        <v>4402</v>
      </c>
      <c r="J635" s="29">
        <f t="shared" si="9"/>
        <v>4283</v>
      </c>
      <c r="K635" s="9"/>
    </row>
    <row r="636" spans="1:11" x14ac:dyDescent="0.25">
      <c r="A636" s="32">
        <v>204842</v>
      </c>
      <c r="B636" s="32" t="s">
        <v>581</v>
      </c>
      <c r="C636" s="32" t="s">
        <v>1008</v>
      </c>
      <c r="D636" s="9" t="s">
        <v>6</v>
      </c>
      <c r="E636" s="9" t="s">
        <v>69</v>
      </c>
      <c r="F636" s="9" t="s">
        <v>1007</v>
      </c>
      <c r="G636" s="9" t="s">
        <v>9</v>
      </c>
      <c r="H636" s="9">
        <v>0</v>
      </c>
      <c r="I636" s="9">
        <v>0</v>
      </c>
      <c r="J636" s="29">
        <f t="shared" si="9"/>
        <v>0</v>
      </c>
      <c r="K636" s="9"/>
    </row>
    <row r="637" spans="1:11" x14ac:dyDescent="0.25">
      <c r="A637" s="32">
        <v>204881</v>
      </c>
      <c r="B637" s="32" t="s">
        <v>458</v>
      </c>
      <c r="C637" s="32" t="s">
        <v>1009</v>
      </c>
      <c r="D637" s="9" t="s">
        <v>6</v>
      </c>
      <c r="E637" s="9" t="s">
        <v>84</v>
      </c>
      <c r="F637" s="9" t="s">
        <v>460</v>
      </c>
      <c r="G637" s="9" t="s">
        <v>9</v>
      </c>
      <c r="H637" s="9">
        <v>57932</v>
      </c>
      <c r="I637" s="9">
        <v>9799</v>
      </c>
      <c r="J637" s="29">
        <f t="shared" ref="J637:J699" si="10">I637-H637</f>
        <v>-48133</v>
      </c>
      <c r="K637" s="9"/>
    </row>
    <row r="638" spans="1:11" x14ac:dyDescent="0.25">
      <c r="A638" s="32">
        <v>204948</v>
      </c>
      <c r="B638" s="32" t="s">
        <v>347</v>
      </c>
      <c r="C638" s="32" t="s">
        <v>1010</v>
      </c>
      <c r="D638" s="9" t="s">
        <v>6</v>
      </c>
      <c r="E638" s="9" t="s">
        <v>84</v>
      </c>
      <c r="F638" s="9" t="s">
        <v>349</v>
      </c>
      <c r="G638" s="9" t="s">
        <v>9</v>
      </c>
      <c r="H638" s="9">
        <v>26897</v>
      </c>
      <c r="I638" s="9">
        <v>14610</v>
      </c>
      <c r="J638" s="29">
        <f t="shared" si="10"/>
        <v>-12287</v>
      </c>
      <c r="K638" s="9"/>
    </row>
    <row r="639" spans="1:11" x14ac:dyDescent="0.25">
      <c r="A639" s="32">
        <v>205002</v>
      </c>
      <c r="B639" s="32" t="s">
        <v>1011</v>
      </c>
      <c r="C639" s="32" t="s">
        <v>1011</v>
      </c>
      <c r="D639" s="9" t="s">
        <v>264</v>
      </c>
      <c r="E639" s="9" t="s">
        <v>92</v>
      </c>
      <c r="F639" s="9" t="s">
        <v>568</v>
      </c>
      <c r="G639" s="9" t="s">
        <v>9</v>
      </c>
      <c r="H639" s="9">
        <v>74</v>
      </c>
      <c r="I639" s="9">
        <v>1160</v>
      </c>
      <c r="J639" s="29">
        <f t="shared" si="10"/>
        <v>1086</v>
      </c>
      <c r="K639" s="9"/>
    </row>
    <row r="640" spans="1:11" x14ac:dyDescent="0.25">
      <c r="A640" s="32">
        <v>205175</v>
      </c>
      <c r="B640" s="32" t="s">
        <v>158</v>
      </c>
      <c r="C640" s="32" t="s">
        <v>1012</v>
      </c>
      <c r="D640" s="9" t="s">
        <v>6</v>
      </c>
      <c r="E640" s="9" t="s">
        <v>31</v>
      </c>
      <c r="F640" s="9" t="s">
        <v>398</v>
      </c>
      <c r="G640" s="9" t="s">
        <v>9</v>
      </c>
      <c r="H640" s="9">
        <v>9985</v>
      </c>
      <c r="I640" s="9">
        <v>3064</v>
      </c>
      <c r="J640" s="29">
        <f t="shared" si="10"/>
        <v>-6921</v>
      </c>
      <c r="K640" s="9"/>
    </row>
    <row r="641" spans="1:11" x14ac:dyDescent="0.25">
      <c r="A641" s="32">
        <v>205193</v>
      </c>
      <c r="B641" s="32" t="s">
        <v>1013</v>
      </c>
      <c r="C641" s="32" t="s">
        <v>1014</v>
      </c>
      <c r="D641" s="9" t="s">
        <v>264</v>
      </c>
      <c r="E641" s="9" t="s">
        <v>92</v>
      </c>
      <c r="F641" s="9" t="s">
        <v>568</v>
      </c>
      <c r="G641" s="9" t="s">
        <v>9</v>
      </c>
      <c r="H641" s="9">
        <v>1493</v>
      </c>
      <c r="I641" s="9">
        <v>1979</v>
      </c>
      <c r="J641" s="29">
        <f t="shared" si="10"/>
        <v>486</v>
      </c>
      <c r="K641" s="9"/>
    </row>
    <row r="642" spans="1:11" x14ac:dyDescent="0.25">
      <c r="A642" s="32">
        <v>205221</v>
      </c>
      <c r="B642" s="32" t="s">
        <v>358</v>
      </c>
      <c r="C642" s="32" t="s">
        <v>1015</v>
      </c>
      <c r="D642" s="9" t="s">
        <v>6</v>
      </c>
      <c r="E642" s="9" t="s">
        <v>105</v>
      </c>
      <c r="F642" s="9" t="s">
        <v>360</v>
      </c>
      <c r="G642" s="9" t="s">
        <v>9</v>
      </c>
      <c r="H642" s="9">
        <v>0</v>
      </c>
      <c r="I642" s="9">
        <v>0</v>
      </c>
      <c r="J642" s="29">
        <f t="shared" si="10"/>
        <v>0</v>
      </c>
      <c r="K642" s="9"/>
    </row>
    <row r="643" spans="1:11" x14ac:dyDescent="0.25">
      <c r="A643" s="32">
        <v>205316</v>
      </c>
      <c r="B643" s="32" t="s">
        <v>1016</v>
      </c>
      <c r="C643" s="32" t="s">
        <v>1016</v>
      </c>
      <c r="D643" s="9" t="s">
        <v>325</v>
      </c>
      <c r="E643" s="9" t="s">
        <v>160</v>
      </c>
      <c r="F643" s="9" t="s">
        <v>364</v>
      </c>
      <c r="G643" s="9" t="s">
        <v>1017</v>
      </c>
      <c r="H643" s="9">
        <v>217897</v>
      </c>
      <c r="I643" s="9">
        <v>183147</v>
      </c>
      <c r="J643" s="29">
        <f t="shared" si="10"/>
        <v>-34750</v>
      </c>
      <c r="K643" s="9" t="s">
        <v>1182</v>
      </c>
    </row>
    <row r="644" spans="1:11" x14ac:dyDescent="0.25">
      <c r="A644" s="32">
        <v>205634</v>
      </c>
      <c r="B644" s="32" t="s">
        <v>1018</v>
      </c>
      <c r="C644" s="32" t="s">
        <v>1018</v>
      </c>
      <c r="D644" s="9" t="s">
        <v>325</v>
      </c>
      <c r="E644" s="9" t="s">
        <v>84</v>
      </c>
      <c r="F644" s="9" t="s">
        <v>480</v>
      </c>
      <c r="G644" s="9" t="s">
        <v>9</v>
      </c>
      <c r="H644" s="9">
        <v>196874</v>
      </c>
      <c r="I644" s="9">
        <v>132143</v>
      </c>
      <c r="J644" s="29">
        <f t="shared" si="10"/>
        <v>-64731</v>
      </c>
      <c r="K644" s="9"/>
    </row>
    <row r="645" spans="1:11" x14ac:dyDescent="0.25">
      <c r="A645" s="32">
        <v>205651</v>
      </c>
      <c r="B645" s="32" t="s">
        <v>509</v>
      </c>
      <c r="C645" s="32" t="s">
        <v>1019</v>
      </c>
      <c r="D645" s="9" t="s">
        <v>6</v>
      </c>
      <c r="E645" s="9" t="s">
        <v>31</v>
      </c>
      <c r="F645" s="9" t="s">
        <v>513</v>
      </c>
      <c r="G645" s="9" t="s">
        <v>9</v>
      </c>
      <c r="H645" s="9">
        <v>59</v>
      </c>
      <c r="I645" s="9">
        <v>5151</v>
      </c>
      <c r="J645" s="29">
        <f t="shared" si="10"/>
        <v>5092</v>
      </c>
      <c r="K645" s="9"/>
    </row>
    <row r="646" spans="1:11" x14ac:dyDescent="0.25">
      <c r="A646" s="32">
        <v>205652</v>
      </c>
      <c r="B646" s="32" t="s">
        <v>98</v>
      </c>
      <c r="C646" s="32" t="s">
        <v>1020</v>
      </c>
      <c r="D646" s="9" t="s">
        <v>6</v>
      </c>
      <c r="E646" s="9" t="s">
        <v>100</v>
      </c>
      <c r="F646" s="9" t="s">
        <v>101</v>
      </c>
      <c r="G646" s="9" t="s">
        <v>9</v>
      </c>
      <c r="H646" s="9">
        <v>83084</v>
      </c>
      <c r="I646" s="9">
        <v>18724</v>
      </c>
      <c r="J646" s="29">
        <f t="shared" si="10"/>
        <v>-64360</v>
      </c>
      <c r="K646" s="9" t="s">
        <v>1182</v>
      </c>
    </row>
    <row r="647" spans="1:11" x14ac:dyDescent="0.25">
      <c r="A647" s="32">
        <v>205665</v>
      </c>
      <c r="B647" s="32" t="s">
        <v>1021</v>
      </c>
      <c r="C647" s="32" t="s">
        <v>1022</v>
      </c>
      <c r="D647" s="9" t="s">
        <v>6</v>
      </c>
      <c r="E647" s="9" t="s">
        <v>84</v>
      </c>
      <c r="F647" s="9" t="s">
        <v>1000</v>
      </c>
      <c r="G647" s="9" t="s">
        <v>9</v>
      </c>
      <c r="H647" s="9">
        <v>4</v>
      </c>
      <c r="I647" s="9">
        <v>218</v>
      </c>
      <c r="J647" s="29">
        <f t="shared" si="10"/>
        <v>214</v>
      </c>
      <c r="K647" s="9"/>
    </row>
    <row r="648" spans="1:11" x14ac:dyDescent="0.25">
      <c r="A648" s="32">
        <v>205685</v>
      </c>
      <c r="B648" s="32" t="s">
        <v>158</v>
      </c>
      <c r="C648" s="32" t="s">
        <v>1023</v>
      </c>
      <c r="D648" s="9" t="s">
        <v>6</v>
      </c>
      <c r="E648" s="9" t="s">
        <v>14</v>
      </c>
      <c r="F648" s="9" t="s">
        <v>1024</v>
      </c>
      <c r="G648" s="9" t="s">
        <v>9</v>
      </c>
      <c r="H648" s="9">
        <v>35</v>
      </c>
      <c r="I648" s="9">
        <v>1321</v>
      </c>
      <c r="J648" s="29">
        <f t="shared" si="10"/>
        <v>1286</v>
      </c>
      <c r="K648" s="9"/>
    </row>
    <row r="649" spans="1:11" x14ac:dyDescent="0.25">
      <c r="A649" s="32">
        <v>205791</v>
      </c>
      <c r="B649" s="32" t="s">
        <v>203</v>
      </c>
      <c r="C649" s="32" t="s">
        <v>1025</v>
      </c>
      <c r="D649" s="9" t="s">
        <v>6</v>
      </c>
      <c r="E649" s="9" t="s">
        <v>205</v>
      </c>
      <c r="F649" s="9" t="s">
        <v>206</v>
      </c>
      <c r="G649" s="9" t="s">
        <v>9</v>
      </c>
      <c r="H649" s="9">
        <v>84</v>
      </c>
      <c r="I649" s="9">
        <v>261</v>
      </c>
      <c r="J649" s="29">
        <f t="shared" si="10"/>
        <v>177</v>
      </c>
      <c r="K649" s="9"/>
    </row>
    <row r="650" spans="1:11" x14ac:dyDescent="0.25">
      <c r="A650" s="32">
        <v>205800</v>
      </c>
      <c r="B650" s="32" t="s">
        <v>277</v>
      </c>
      <c r="C650" s="32" t="s">
        <v>1026</v>
      </c>
      <c r="D650" s="9" t="s">
        <v>6</v>
      </c>
      <c r="E650" s="9" t="s">
        <v>62</v>
      </c>
      <c r="F650" s="9" t="s">
        <v>279</v>
      </c>
      <c r="G650" s="9" t="s">
        <v>9</v>
      </c>
      <c r="H650" s="9">
        <v>0</v>
      </c>
      <c r="I650" s="9">
        <v>0</v>
      </c>
      <c r="J650" s="29">
        <f t="shared" si="10"/>
        <v>0</v>
      </c>
      <c r="K650" s="9"/>
    </row>
    <row r="651" spans="1:11" x14ac:dyDescent="0.25">
      <c r="A651" s="32">
        <v>205805</v>
      </c>
      <c r="B651" s="32" t="s">
        <v>162</v>
      </c>
      <c r="C651" s="32" t="s">
        <v>1027</v>
      </c>
      <c r="D651" s="9" t="s">
        <v>6</v>
      </c>
      <c r="E651" s="9" t="s">
        <v>75</v>
      </c>
      <c r="F651" s="9" t="s">
        <v>164</v>
      </c>
      <c r="G651" s="9" t="s">
        <v>9</v>
      </c>
      <c r="H651" s="9">
        <v>10</v>
      </c>
      <c r="I651" s="9">
        <v>0</v>
      </c>
      <c r="J651" s="29">
        <f t="shared" si="10"/>
        <v>-10</v>
      </c>
      <c r="K651" s="9"/>
    </row>
    <row r="652" spans="1:11" x14ac:dyDescent="0.25">
      <c r="A652" s="32">
        <v>205808</v>
      </c>
      <c r="B652" s="32" t="s">
        <v>95</v>
      </c>
      <c r="C652" s="32" t="s">
        <v>1028</v>
      </c>
      <c r="D652" s="9" t="s">
        <v>6</v>
      </c>
      <c r="E652" s="9" t="s">
        <v>28</v>
      </c>
      <c r="F652" s="9" t="s">
        <v>97</v>
      </c>
      <c r="G652" s="9" t="s">
        <v>9</v>
      </c>
      <c r="H652" s="9">
        <v>9</v>
      </c>
      <c r="I652" s="9">
        <v>3343</v>
      </c>
      <c r="J652" s="29">
        <f t="shared" si="10"/>
        <v>3334</v>
      </c>
      <c r="K652" s="9"/>
    </row>
    <row r="653" spans="1:11" x14ac:dyDescent="0.25">
      <c r="A653" s="32">
        <v>205887</v>
      </c>
      <c r="B653" s="32" t="s">
        <v>1100</v>
      </c>
      <c r="C653" s="32" t="s">
        <v>1125</v>
      </c>
      <c r="D653" s="9" t="s">
        <v>6</v>
      </c>
      <c r="E653" s="9" t="s">
        <v>92</v>
      </c>
      <c r="F653" s="9" t="s">
        <v>554</v>
      </c>
      <c r="G653" s="9" t="s">
        <v>9</v>
      </c>
      <c r="H653" s="9">
        <v>0</v>
      </c>
      <c r="I653" s="9">
        <v>0</v>
      </c>
      <c r="J653" s="29">
        <f t="shared" si="10"/>
        <v>0</v>
      </c>
      <c r="K653" s="9"/>
    </row>
    <row r="654" spans="1:11" x14ac:dyDescent="0.25">
      <c r="A654" s="32">
        <v>205903</v>
      </c>
      <c r="B654" s="32" t="s">
        <v>260</v>
      </c>
      <c r="C654" s="32" t="s">
        <v>1029</v>
      </c>
      <c r="D654" s="9" t="s">
        <v>6</v>
      </c>
      <c r="E654" s="9" t="s">
        <v>92</v>
      </c>
      <c r="F654" s="9" t="s">
        <v>262</v>
      </c>
      <c r="G654" s="9" t="s">
        <v>9</v>
      </c>
      <c r="H654" s="9">
        <v>92074</v>
      </c>
      <c r="I654" s="9">
        <v>21669</v>
      </c>
      <c r="J654" s="29">
        <f t="shared" si="10"/>
        <v>-70405</v>
      </c>
      <c r="K654" s="9"/>
    </row>
    <row r="655" spans="1:11" x14ac:dyDescent="0.25">
      <c r="A655" s="32">
        <v>206002</v>
      </c>
      <c r="B655" s="32" t="s">
        <v>1030</v>
      </c>
      <c r="C655" s="32" t="s">
        <v>1031</v>
      </c>
      <c r="D655" s="9" t="s">
        <v>6</v>
      </c>
      <c r="E655" s="9" t="s">
        <v>28</v>
      </c>
      <c r="F655" s="9" t="s">
        <v>166</v>
      </c>
      <c r="G655" s="9" t="s">
        <v>9</v>
      </c>
      <c r="H655" s="9">
        <v>33</v>
      </c>
      <c r="I655" s="9">
        <v>11972</v>
      </c>
      <c r="J655" s="29">
        <f t="shared" si="10"/>
        <v>11939</v>
      </c>
      <c r="K655" s="9"/>
    </row>
    <row r="656" spans="1:11" x14ac:dyDescent="0.25">
      <c r="A656" s="32">
        <v>206045</v>
      </c>
      <c r="B656" s="32" t="s">
        <v>1032</v>
      </c>
      <c r="C656" s="32" t="s">
        <v>1033</v>
      </c>
      <c r="D656" s="9" t="s">
        <v>257</v>
      </c>
      <c r="E656" s="9" t="s">
        <v>31</v>
      </c>
      <c r="F656" s="9" t="s">
        <v>32</v>
      </c>
      <c r="G656" s="9" t="s">
        <v>9</v>
      </c>
      <c r="H656" s="9">
        <v>1</v>
      </c>
      <c r="I656" s="9">
        <v>1478</v>
      </c>
      <c r="J656" s="29">
        <f t="shared" si="10"/>
        <v>1477</v>
      </c>
      <c r="K656" s="9"/>
    </row>
    <row r="657" spans="1:11" x14ac:dyDescent="0.25">
      <c r="A657" s="32">
        <v>206082</v>
      </c>
      <c r="B657" s="32" t="s">
        <v>845</v>
      </c>
      <c r="C657" s="32" t="s">
        <v>1034</v>
      </c>
      <c r="D657" s="9" t="s">
        <v>6</v>
      </c>
      <c r="E657" s="9" t="s">
        <v>100</v>
      </c>
      <c r="F657" s="9" t="s">
        <v>329</v>
      </c>
      <c r="G657" s="9" t="s">
        <v>9</v>
      </c>
      <c r="H657" s="9">
        <v>0</v>
      </c>
      <c r="I657" s="9">
        <v>2207</v>
      </c>
      <c r="J657" s="29">
        <f t="shared" si="10"/>
        <v>2207</v>
      </c>
      <c r="K657" s="9"/>
    </row>
    <row r="658" spans="1:11" x14ac:dyDescent="0.25">
      <c r="A658" s="32">
        <v>206192</v>
      </c>
      <c r="B658" s="32" t="s">
        <v>67</v>
      </c>
      <c r="C658" s="32" t="s">
        <v>1035</v>
      </c>
      <c r="D658" s="9" t="s">
        <v>6</v>
      </c>
      <c r="E658" s="9" t="s">
        <v>69</v>
      </c>
      <c r="F658" s="9" t="s">
        <v>70</v>
      </c>
      <c r="G658" s="9" t="s">
        <v>9</v>
      </c>
      <c r="H658" s="9">
        <v>0</v>
      </c>
      <c r="I658" s="9">
        <v>0</v>
      </c>
      <c r="J658" s="29">
        <f t="shared" si="10"/>
        <v>0</v>
      </c>
      <c r="K658" s="9"/>
    </row>
    <row r="659" spans="1:11" x14ac:dyDescent="0.25">
      <c r="A659" s="32">
        <v>206197</v>
      </c>
      <c r="B659" s="32" t="s">
        <v>576</v>
      </c>
      <c r="C659" s="32" t="s">
        <v>1036</v>
      </c>
      <c r="D659" s="9" t="s">
        <v>281</v>
      </c>
      <c r="E659" s="9" t="s">
        <v>122</v>
      </c>
      <c r="F659" s="9" t="s">
        <v>123</v>
      </c>
      <c r="G659" s="9" t="s">
        <v>9</v>
      </c>
      <c r="H659" s="9">
        <v>12506</v>
      </c>
      <c r="I659" s="9">
        <v>6916</v>
      </c>
      <c r="J659" s="29">
        <f t="shared" si="10"/>
        <v>-5590</v>
      </c>
      <c r="K659" s="9"/>
    </row>
    <row r="660" spans="1:11" x14ac:dyDescent="0.25">
      <c r="A660" s="32">
        <v>206229</v>
      </c>
      <c r="B660" s="32" t="s">
        <v>196</v>
      </c>
      <c r="C660" s="32" t="s">
        <v>1037</v>
      </c>
      <c r="D660" s="9" t="s">
        <v>6</v>
      </c>
      <c r="E660" s="9" t="s">
        <v>198</v>
      </c>
      <c r="F660" s="9" t="s">
        <v>199</v>
      </c>
      <c r="G660" s="9" t="s">
        <v>9</v>
      </c>
      <c r="H660" s="9">
        <v>31</v>
      </c>
      <c r="I660" s="9">
        <v>0</v>
      </c>
      <c r="J660" s="29">
        <f t="shared" si="10"/>
        <v>-31</v>
      </c>
      <c r="K660" s="9"/>
    </row>
    <row r="661" spans="1:11" x14ac:dyDescent="0.25">
      <c r="A661" s="32">
        <v>206230</v>
      </c>
      <c r="B661" s="32" t="s">
        <v>158</v>
      </c>
      <c r="C661" s="32" t="s">
        <v>1038</v>
      </c>
      <c r="D661" s="9" t="s">
        <v>6</v>
      </c>
      <c r="E661" s="9" t="s">
        <v>160</v>
      </c>
      <c r="F661" s="9" t="s">
        <v>161</v>
      </c>
      <c r="G661" s="9" t="s">
        <v>9</v>
      </c>
      <c r="H661" s="9">
        <v>5</v>
      </c>
      <c r="I661" s="9">
        <v>0</v>
      </c>
      <c r="J661" s="29">
        <f t="shared" si="10"/>
        <v>-5</v>
      </c>
      <c r="K661" s="9"/>
    </row>
    <row r="662" spans="1:11" x14ac:dyDescent="0.25">
      <c r="A662" s="32">
        <v>206541</v>
      </c>
      <c r="B662" s="32" t="s">
        <v>1039</v>
      </c>
      <c r="C662" s="32" t="s">
        <v>1039</v>
      </c>
      <c r="D662" s="9" t="s">
        <v>6</v>
      </c>
      <c r="E662" s="9" t="s">
        <v>75</v>
      </c>
      <c r="F662" s="9" t="s">
        <v>282</v>
      </c>
      <c r="G662" s="9" t="s">
        <v>9</v>
      </c>
      <c r="H662" s="9">
        <v>177</v>
      </c>
      <c r="I662" s="9">
        <v>0</v>
      </c>
      <c r="J662" s="29">
        <f t="shared" si="10"/>
        <v>-177</v>
      </c>
      <c r="K662" s="9"/>
    </row>
    <row r="663" spans="1:11" x14ac:dyDescent="0.25">
      <c r="A663" s="32">
        <v>206924</v>
      </c>
      <c r="B663" s="32" t="s">
        <v>289</v>
      </c>
      <c r="C663" s="32" t="s">
        <v>1040</v>
      </c>
      <c r="D663" s="9" t="s">
        <v>6</v>
      </c>
      <c r="E663" s="9" t="s">
        <v>84</v>
      </c>
      <c r="F663" s="9" t="s">
        <v>291</v>
      </c>
      <c r="G663" s="9" t="s">
        <v>9</v>
      </c>
      <c r="H663" s="9">
        <v>15</v>
      </c>
      <c r="I663" s="9">
        <v>0</v>
      </c>
      <c r="J663" s="29">
        <f t="shared" si="10"/>
        <v>-15</v>
      </c>
      <c r="K663" s="9"/>
    </row>
    <row r="664" spans="1:11" x14ac:dyDescent="0.25">
      <c r="A664" s="32">
        <v>206945</v>
      </c>
      <c r="B664" s="32" t="s">
        <v>1041</v>
      </c>
      <c r="C664" s="32" t="s">
        <v>1042</v>
      </c>
      <c r="D664" s="9" t="s">
        <v>6</v>
      </c>
      <c r="E664" s="9" t="s">
        <v>14</v>
      </c>
      <c r="F664" s="9" t="s">
        <v>304</v>
      </c>
      <c r="G664" s="9" t="s">
        <v>9</v>
      </c>
      <c r="H664" s="9">
        <v>134</v>
      </c>
      <c r="I664" s="9">
        <v>0</v>
      </c>
      <c r="J664" s="29">
        <f t="shared" si="10"/>
        <v>-134</v>
      </c>
      <c r="K664" s="9"/>
    </row>
    <row r="665" spans="1:11" x14ac:dyDescent="0.25">
      <c r="A665" s="32">
        <v>206966</v>
      </c>
      <c r="B665" s="32" t="s">
        <v>98</v>
      </c>
      <c r="C665" s="32" t="s">
        <v>1043</v>
      </c>
      <c r="D665" s="9" t="s">
        <v>6</v>
      </c>
      <c r="E665" s="9" t="s">
        <v>100</v>
      </c>
      <c r="F665" s="9" t="s">
        <v>101</v>
      </c>
      <c r="G665" s="9" t="s">
        <v>9</v>
      </c>
      <c r="H665" s="9">
        <v>65</v>
      </c>
      <c r="I665" s="9">
        <v>0</v>
      </c>
      <c r="J665" s="29">
        <f t="shared" si="10"/>
        <v>-65</v>
      </c>
      <c r="K665" s="9"/>
    </row>
    <row r="666" spans="1:11" x14ac:dyDescent="0.25">
      <c r="A666" s="32">
        <v>207004</v>
      </c>
      <c r="B666" s="32" t="s">
        <v>144</v>
      </c>
      <c r="C666" s="32" t="s">
        <v>1044</v>
      </c>
      <c r="D666" s="9" t="s">
        <v>6</v>
      </c>
      <c r="E666" s="9" t="s">
        <v>14</v>
      </c>
      <c r="F666" s="9" t="s">
        <v>407</v>
      </c>
      <c r="G666" s="9" t="s">
        <v>9</v>
      </c>
      <c r="H666" s="9">
        <v>113</v>
      </c>
      <c r="I666" s="9">
        <v>3643</v>
      </c>
      <c r="J666" s="29">
        <f t="shared" si="10"/>
        <v>3530</v>
      </c>
      <c r="K666" s="9"/>
    </row>
    <row r="667" spans="1:11" x14ac:dyDescent="0.25">
      <c r="A667" s="32">
        <v>207022</v>
      </c>
      <c r="B667" s="32" t="s">
        <v>190</v>
      </c>
      <c r="C667" s="32" t="s">
        <v>1045</v>
      </c>
      <c r="D667" s="9" t="s">
        <v>6</v>
      </c>
      <c r="E667" s="9" t="s">
        <v>160</v>
      </c>
      <c r="F667" s="9" t="s">
        <v>192</v>
      </c>
      <c r="G667" s="9" t="s">
        <v>9</v>
      </c>
      <c r="H667" s="9">
        <v>2</v>
      </c>
      <c r="I667" s="9">
        <v>0</v>
      </c>
      <c r="J667" s="29">
        <f t="shared" si="10"/>
        <v>-2</v>
      </c>
      <c r="K667" s="9"/>
    </row>
    <row r="668" spans="1:11" x14ac:dyDescent="0.25">
      <c r="A668" s="32">
        <v>207362</v>
      </c>
      <c r="B668" s="32" t="s">
        <v>335</v>
      </c>
      <c r="C668" s="32" t="s">
        <v>1046</v>
      </c>
      <c r="D668" s="9" t="s">
        <v>6</v>
      </c>
      <c r="E668" s="9" t="s">
        <v>211</v>
      </c>
      <c r="F668" s="9" t="s">
        <v>337</v>
      </c>
      <c r="G668" s="9" t="s">
        <v>9</v>
      </c>
      <c r="H668" s="9">
        <v>0</v>
      </c>
      <c r="I668" s="9">
        <v>0</v>
      </c>
      <c r="J668" s="29">
        <f t="shared" si="10"/>
        <v>0</v>
      </c>
      <c r="K668" s="9"/>
    </row>
    <row r="669" spans="1:11" x14ac:dyDescent="0.25">
      <c r="A669" s="32">
        <v>207488</v>
      </c>
      <c r="B669" s="32" t="s">
        <v>335</v>
      </c>
      <c r="C669" s="32" t="s">
        <v>1047</v>
      </c>
      <c r="D669" s="9" t="s">
        <v>6</v>
      </c>
      <c r="E669" s="9" t="s">
        <v>211</v>
      </c>
      <c r="F669" s="9" t="s">
        <v>337</v>
      </c>
      <c r="G669" s="9" t="s">
        <v>9</v>
      </c>
      <c r="H669" s="9">
        <v>0</v>
      </c>
      <c r="I669" s="9">
        <v>0</v>
      </c>
      <c r="J669" s="29">
        <f t="shared" si="10"/>
        <v>0</v>
      </c>
      <c r="K669" s="9"/>
    </row>
    <row r="670" spans="1:11" x14ac:dyDescent="0.25">
      <c r="A670" s="32">
        <v>207522</v>
      </c>
      <c r="B670" s="32" t="s">
        <v>154</v>
      </c>
      <c r="C670" s="32" t="s">
        <v>1048</v>
      </c>
      <c r="D670" s="9" t="s">
        <v>6</v>
      </c>
      <c r="E670" s="9" t="s">
        <v>14</v>
      </c>
      <c r="F670" s="9" t="s">
        <v>156</v>
      </c>
      <c r="G670" s="9" t="s">
        <v>9</v>
      </c>
      <c r="H670" s="9">
        <v>0</v>
      </c>
      <c r="I670" s="9">
        <v>0</v>
      </c>
      <c r="J670" s="29">
        <f t="shared" si="10"/>
        <v>0</v>
      </c>
      <c r="K670" s="9"/>
    </row>
    <row r="671" spans="1:11" x14ac:dyDescent="0.25">
      <c r="A671" s="32">
        <v>207555</v>
      </c>
      <c r="B671" s="32" t="s">
        <v>71</v>
      </c>
      <c r="C671" s="32" t="s">
        <v>1049</v>
      </c>
      <c r="D671" s="9" t="s">
        <v>6</v>
      </c>
      <c r="E671" s="9" t="s">
        <v>46</v>
      </c>
      <c r="F671" s="9" t="s">
        <v>73</v>
      </c>
      <c r="G671" s="9" t="s">
        <v>9</v>
      </c>
      <c r="H671" s="9">
        <v>0</v>
      </c>
      <c r="I671" s="9">
        <v>0</v>
      </c>
      <c r="J671" s="29">
        <f t="shared" si="10"/>
        <v>0</v>
      </c>
      <c r="K671" s="9"/>
    </row>
    <row r="672" spans="1:11" x14ac:dyDescent="0.25">
      <c r="A672" s="32">
        <v>207649</v>
      </c>
      <c r="B672" s="32" t="s">
        <v>1050</v>
      </c>
      <c r="C672" s="32" t="s">
        <v>1051</v>
      </c>
      <c r="D672" s="9" t="s">
        <v>6</v>
      </c>
      <c r="E672" s="9" t="s">
        <v>84</v>
      </c>
      <c r="F672" s="9" t="s">
        <v>1052</v>
      </c>
      <c r="G672" s="9" t="s">
        <v>9</v>
      </c>
      <c r="H672" s="9">
        <v>7</v>
      </c>
      <c r="I672" s="9">
        <v>2075</v>
      </c>
      <c r="J672" s="29">
        <f t="shared" si="10"/>
        <v>2068</v>
      </c>
      <c r="K672" s="9"/>
    </row>
    <row r="673" spans="1:11" x14ac:dyDescent="0.25">
      <c r="A673" s="32">
        <v>207651</v>
      </c>
      <c r="B673" s="32" t="s">
        <v>812</v>
      </c>
      <c r="C673" s="32" t="s">
        <v>1053</v>
      </c>
      <c r="D673" s="9" t="s">
        <v>6</v>
      </c>
      <c r="E673" s="9" t="s">
        <v>211</v>
      </c>
      <c r="F673" s="9" t="s">
        <v>731</v>
      </c>
      <c r="G673" s="9" t="s">
        <v>9</v>
      </c>
      <c r="H673" s="9">
        <v>0</v>
      </c>
      <c r="I673" s="9">
        <v>0</v>
      </c>
      <c r="J673" s="29">
        <f t="shared" si="10"/>
        <v>0</v>
      </c>
      <c r="K673" s="9"/>
    </row>
    <row r="674" spans="1:11" x14ac:dyDescent="0.25">
      <c r="A674" s="32">
        <v>207654</v>
      </c>
      <c r="B674" s="32" t="s">
        <v>481</v>
      </c>
      <c r="C674" s="32" t="s">
        <v>1054</v>
      </c>
      <c r="D674" s="9" t="s">
        <v>6</v>
      </c>
      <c r="E674" s="9" t="s">
        <v>205</v>
      </c>
      <c r="F674" s="9" t="s">
        <v>483</v>
      </c>
      <c r="G674" s="9" t="s">
        <v>9</v>
      </c>
      <c r="H674" s="9">
        <v>12</v>
      </c>
      <c r="I674" s="9">
        <v>113</v>
      </c>
      <c r="J674" s="29">
        <f t="shared" si="10"/>
        <v>101</v>
      </c>
      <c r="K674" s="9"/>
    </row>
    <row r="675" spans="1:11" x14ac:dyDescent="0.25">
      <c r="A675" s="32">
        <v>207662</v>
      </c>
      <c r="B675" s="32" t="s">
        <v>144</v>
      </c>
      <c r="C675" s="32" t="s">
        <v>1055</v>
      </c>
      <c r="D675" s="9" t="s">
        <v>6</v>
      </c>
      <c r="E675" s="9" t="s">
        <v>14</v>
      </c>
      <c r="F675" s="9" t="s">
        <v>19</v>
      </c>
      <c r="G675" s="9" t="s">
        <v>9</v>
      </c>
      <c r="H675" s="9">
        <v>950</v>
      </c>
      <c r="I675" s="9">
        <v>4721</v>
      </c>
      <c r="J675" s="29">
        <f t="shared" si="10"/>
        <v>3771</v>
      </c>
      <c r="K675" s="9"/>
    </row>
    <row r="676" spans="1:11" x14ac:dyDescent="0.25">
      <c r="A676" s="32">
        <v>207663</v>
      </c>
      <c r="B676" s="32" t="s">
        <v>144</v>
      </c>
      <c r="C676" s="32" t="s">
        <v>1056</v>
      </c>
      <c r="D676" s="9" t="s">
        <v>6</v>
      </c>
      <c r="E676" s="9" t="s">
        <v>14</v>
      </c>
      <c r="F676" s="9" t="s">
        <v>19</v>
      </c>
      <c r="G676" s="9" t="s">
        <v>9</v>
      </c>
      <c r="H676" s="9">
        <v>316</v>
      </c>
      <c r="I676" s="9">
        <v>0</v>
      </c>
      <c r="J676" s="29">
        <f t="shared" si="10"/>
        <v>-316</v>
      </c>
      <c r="K676" s="9"/>
    </row>
    <row r="677" spans="1:11" x14ac:dyDescent="0.25">
      <c r="A677" s="32">
        <v>207666</v>
      </c>
      <c r="B677" s="32" t="s">
        <v>148</v>
      </c>
      <c r="C677" s="32" t="s">
        <v>1057</v>
      </c>
      <c r="D677" s="9" t="s">
        <v>6</v>
      </c>
      <c r="E677" s="9" t="s">
        <v>129</v>
      </c>
      <c r="F677" s="9" t="s">
        <v>149</v>
      </c>
      <c r="G677" s="9" t="s">
        <v>9</v>
      </c>
      <c r="H677" s="9">
        <v>5</v>
      </c>
      <c r="I677" s="9">
        <v>0</v>
      </c>
      <c r="J677" s="29">
        <f t="shared" si="10"/>
        <v>-5</v>
      </c>
      <c r="K677" s="9"/>
    </row>
    <row r="678" spans="1:11" x14ac:dyDescent="0.25">
      <c r="A678" s="32">
        <v>207667</v>
      </c>
      <c r="B678" s="32" t="s">
        <v>148</v>
      </c>
      <c r="C678" s="32" t="s">
        <v>1058</v>
      </c>
      <c r="D678" s="9" t="s">
        <v>6</v>
      </c>
      <c r="E678" s="9" t="s">
        <v>129</v>
      </c>
      <c r="F678" s="9" t="s">
        <v>149</v>
      </c>
      <c r="G678" s="9" t="s">
        <v>9</v>
      </c>
      <c r="H678" s="9">
        <v>2</v>
      </c>
      <c r="I678" s="9">
        <v>0</v>
      </c>
      <c r="J678" s="29">
        <f t="shared" si="10"/>
        <v>-2</v>
      </c>
      <c r="K678" s="9"/>
    </row>
    <row r="679" spans="1:11" x14ac:dyDescent="0.25">
      <c r="A679" s="32">
        <v>207668</v>
      </c>
      <c r="B679" s="32" t="s">
        <v>148</v>
      </c>
      <c r="C679" s="32" t="s">
        <v>1059</v>
      </c>
      <c r="D679" s="9" t="s">
        <v>6</v>
      </c>
      <c r="E679" s="9" t="s">
        <v>129</v>
      </c>
      <c r="F679" s="9" t="s">
        <v>149</v>
      </c>
      <c r="G679" s="9" t="s">
        <v>9</v>
      </c>
      <c r="H679" s="9">
        <v>0</v>
      </c>
      <c r="I679" s="9">
        <v>0</v>
      </c>
      <c r="J679" s="29">
        <f t="shared" si="10"/>
        <v>0</v>
      </c>
      <c r="K679" s="9"/>
    </row>
    <row r="680" spans="1:11" x14ac:dyDescent="0.25">
      <c r="A680" s="32">
        <v>207698</v>
      </c>
      <c r="B680" s="32" t="s">
        <v>435</v>
      </c>
      <c r="C680" s="32" t="s">
        <v>1060</v>
      </c>
      <c r="D680" s="9" t="s">
        <v>6</v>
      </c>
      <c r="E680" s="9" t="s">
        <v>28</v>
      </c>
      <c r="F680" s="9" t="s">
        <v>437</v>
      </c>
      <c r="G680" s="9" t="s">
        <v>9</v>
      </c>
      <c r="H680" s="9">
        <v>0</v>
      </c>
      <c r="I680" s="9">
        <v>0</v>
      </c>
      <c r="J680" s="29">
        <f t="shared" si="10"/>
        <v>0</v>
      </c>
      <c r="K680" s="9"/>
    </row>
    <row r="681" spans="1:11" x14ac:dyDescent="0.25">
      <c r="A681" s="32">
        <v>208282</v>
      </c>
      <c r="B681" s="32" t="s">
        <v>935</v>
      </c>
      <c r="C681" s="32" t="s">
        <v>1061</v>
      </c>
      <c r="D681" s="9" t="s">
        <v>6</v>
      </c>
      <c r="E681" s="9" t="s">
        <v>205</v>
      </c>
      <c r="F681" s="9" t="s">
        <v>937</v>
      </c>
      <c r="G681" s="9" t="s">
        <v>9</v>
      </c>
      <c r="H681" s="9">
        <v>3</v>
      </c>
      <c r="I681" s="9">
        <v>0</v>
      </c>
      <c r="J681" s="29">
        <f t="shared" si="10"/>
        <v>-3</v>
      </c>
      <c r="K681" s="9"/>
    </row>
    <row r="682" spans="1:11" x14ac:dyDescent="0.25">
      <c r="A682" s="32">
        <v>208482</v>
      </c>
      <c r="B682" s="32" t="s">
        <v>441</v>
      </c>
      <c r="C682" s="32" t="s">
        <v>1062</v>
      </c>
      <c r="D682" s="9" t="s">
        <v>6</v>
      </c>
      <c r="E682" s="9" t="s">
        <v>75</v>
      </c>
      <c r="F682" s="9" t="s">
        <v>443</v>
      </c>
      <c r="G682" s="9" t="s">
        <v>9</v>
      </c>
      <c r="H682" s="9">
        <v>601</v>
      </c>
      <c r="I682" s="9">
        <v>0</v>
      </c>
      <c r="J682" s="29">
        <f t="shared" si="10"/>
        <v>-601</v>
      </c>
      <c r="K682" s="9"/>
    </row>
    <row r="683" spans="1:11" x14ac:dyDescent="0.25">
      <c r="A683" s="32">
        <v>208543</v>
      </c>
      <c r="B683" s="32" t="s">
        <v>1063</v>
      </c>
      <c r="C683" s="32" t="s">
        <v>1064</v>
      </c>
      <c r="D683" s="9" t="s">
        <v>6</v>
      </c>
      <c r="E683" s="9" t="s">
        <v>46</v>
      </c>
      <c r="F683" s="9" t="s">
        <v>73</v>
      </c>
      <c r="G683" s="9" t="s">
        <v>9</v>
      </c>
      <c r="H683" s="9">
        <v>0</v>
      </c>
      <c r="I683" s="9">
        <v>0</v>
      </c>
      <c r="J683" s="29">
        <f t="shared" si="10"/>
        <v>0</v>
      </c>
      <c r="K683" s="9"/>
    </row>
    <row r="684" spans="1:11" x14ac:dyDescent="0.25">
      <c r="A684" s="32">
        <v>208763</v>
      </c>
      <c r="B684" s="32" t="s">
        <v>1050</v>
      </c>
      <c r="C684" s="32" t="s">
        <v>1065</v>
      </c>
      <c r="D684" s="9" t="s">
        <v>6</v>
      </c>
      <c r="E684" s="9" t="s">
        <v>84</v>
      </c>
      <c r="F684" s="9" t="s">
        <v>1052</v>
      </c>
      <c r="G684" s="9" t="s">
        <v>9</v>
      </c>
      <c r="H684" s="9">
        <v>15</v>
      </c>
      <c r="I684" s="9">
        <v>0</v>
      </c>
      <c r="J684" s="29">
        <f t="shared" si="10"/>
        <v>-15</v>
      </c>
      <c r="K684" s="9"/>
    </row>
    <row r="685" spans="1:11" x14ac:dyDescent="0.25">
      <c r="A685" s="32">
        <v>208764</v>
      </c>
      <c r="B685" s="32" t="s">
        <v>1050</v>
      </c>
      <c r="C685" s="32" t="s">
        <v>1066</v>
      </c>
      <c r="D685" s="9" t="s">
        <v>6</v>
      </c>
      <c r="E685" s="9" t="s">
        <v>84</v>
      </c>
      <c r="F685" s="9" t="s">
        <v>1052</v>
      </c>
      <c r="G685" s="9" t="s">
        <v>9</v>
      </c>
      <c r="H685" s="9">
        <v>14</v>
      </c>
      <c r="I685" s="9">
        <v>0</v>
      </c>
      <c r="J685" s="29">
        <f t="shared" si="10"/>
        <v>-14</v>
      </c>
      <c r="K685" s="9"/>
    </row>
    <row r="686" spans="1:11" x14ac:dyDescent="0.25">
      <c r="A686" s="32">
        <v>208832</v>
      </c>
      <c r="B686" s="32" t="s">
        <v>898</v>
      </c>
      <c r="C686" s="32" t="s">
        <v>1067</v>
      </c>
      <c r="D686" s="9" t="s">
        <v>6</v>
      </c>
      <c r="E686" s="9" t="s">
        <v>220</v>
      </c>
      <c r="F686" s="9" t="s">
        <v>714</v>
      </c>
      <c r="G686" s="9" t="s">
        <v>9</v>
      </c>
      <c r="H686" s="9">
        <v>0</v>
      </c>
      <c r="I686" s="9">
        <v>0</v>
      </c>
      <c r="J686" s="29">
        <f t="shared" si="10"/>
        <v>0</v>
      </c>
      <c r="K686" s="9"/>
    </row>
    <row r="687" spans="1:11" x14ac:dyDescent="0.25">
      <c r="A687" s="32">
        <v>208942</v>
      </c>
      <c r="B687" s="32" t="s">
        <v>523</v>
      </c>
      <c r="C687" s="32" t="s">
        <v>1068</v>
      </c>
      <c r="D687" s="9" t="s">
        <v>6</v>
      </c>
      <c r="E687" s="9" t="s">
        <v>92</v>
      </c>
      <c r="F687" s="9" t="s">
        <v>525</v>
      </c>
      <c r="G687" s="9" t="s">
        <v>9</v>
      </c>
      <c r="H687" s="9">
        <v>0</v>
      </c>
      <c r="I687" s="9">
        <v>151</v>
      </c>
      <c r="J687" s="29">
        <f t="shared" si="10"/>
        <v>151</v>
      </c>
      <c r="K687" s="9"/>
    </row>
    <row r="688" spans="1:11" x14ac:dyDescent="0.25">
      <c r="A688" s="32">
        <v>209062</v>
      </c>
      <c r="B688" s="32" t="s">
        <v>158</v>
      </c>
      <c r="C688" s="32" t="s">
        <v>1069</v>
      </c>
      <c r="D688" s="9" t="s">
        <v>6</v>
      </c>
      <c r="E688" s="9" t="s">
        <v>31</v>
      </c>
      <c r="F688" s="9" t="s">
        <v>398</v>
      </c>
      <c r="G688" s="9" t="s">
        <v>9</v>
      </c>
      <c r="H688" s="9">
        <v>0</v>
      </c>
      <c r="I688" s="9">
        <v>0</v>
      </c>
      <c r="J688" s="29">
        <f t="shared" si="10"/>
        <v>0</v>
      </c>
      <c r="K688" s="9"/>
    </row>
    <row r="689" spans="1:11" x14ac:dyDescent="0.25">
      <c r="A689" s="32">
        <v>209074</v>
      </c>
      <c r="B689" s="32" t="s">
        <v>148</v>
      </c>
      <c r="C689" s="32" t="s">
        <v>1070</v>
      </c>
      <c r="D689" s="9" t="s">
        <v>6</v>
      </c>
      <c r="E689" s="9" t="s">
        <v>129</v>
      </c>
      <c r="F689" s="9" t="s">
        <v>149</v>
      </c>
      <c r="G689" s="9" t="s">
        <v>9</v>
      </c>
      <c r="H689" s="9">
        <v>29278</v>
      </c>
      <c r="I689" s="9">
        <v>4597</v>
      </c>
      <c r="J689" s="29">
        <f t="shared" si="10"/>
        <v>-24681</v>
      </c>
      <c r="K689" s="9"/>
    </row>
    <row r="690" spans="1:11" x14ac:dyDescent="0.25">
      <c r="A690" s="32">
        <v>209722</v>
      </c>
      <c r="B690" s="32" t="s">
        <v>975</v>
      </c>
      <c r="C690" s="32" t="s">
        <v>1071</v>
      </c>
      <c r="D690" s="9" t="s">
        <v>6</v>
      </c>
      <c r="E690" s="9" t="s">
        <v>198</v>
      </c>
      <c r="F690" s="9" t="s">
        <v>977</v>
      </c>
      <c r="G690" s="9" t="s">
        <v>9</v>
      </c>
      <c r="H690" s="9">
        <v>822</v>
      </c>
      <c r="I690" s="9">
        <v>1647</v>
      </c>
      <c r="J690" s="29">
        <f t="shared" si="10"/>
        <v>825</v>
      </c>
      <c r="K690" s="9"/>
    </row>
    <row r="691" spans="1:11" x14ac:dyDescent="0.25">
      <c r="A691" s="32">
        <v>209930</v>
      </c>
      <c r="B691" s="32" t="s">
        <v>441</v>
      </c>
      <c r="C691" s="32" t="s">
        <v>1072</v>
      </c>
      <c r="D691" s="9" t="s">
        <v>6</v>
      </c>
      <c r="E691" s="9" t="s">
        <v>75</v>
      </c>
      <c r="F691" s="9" t="s">
        <v>443</v>
      </c>
      <c r="G691" s="9" t="s">
        <v>9</v>
      </c>
      <c r="H691" s="9">
        <v>1876</v>
      </c>
      <c r="I691" s="9">
        <v>0</v>
      </c>
      <c r="J691" s="29">
        <f t="shared" si="10"/>
        <v>-1876</v>
      </c>
      <c r="K691" s="9"/>
    </row>
    <row r="692" spans="1:11" x14ac:dyDescent="0.25">
      <c r="A692" s="32">
        <v>209970</v>
      </c>
      <c r="B692" s="32" t="s">
        <v>169</v>
      </c>
      <c r="C692" s="32" t="s">
        <v>1073</v>
      </c>
      <c r="D692" s="9" t="s">
        <v>6</v>
      </c>
      <c r="E692" s="9" t="s">
        <v>84</v>
      </c>
      <c r="F692" s="9" t="s">
        <v>246</v>
      </c>
      <c r="G692" s="9" t="s">
        <v>9</v>
      </c>
      <c r="H692" s="9">
        <v>126</v>
      </c>
      <c r="I692" s="9">
        <v>229</v>
      </c>
      <c r="J692" s="29">
        <f t="shared" si="10"/>
        <v>103</v>
      </c>
      <c r="K692" s="9"/>
    </row>
    <row r="693" spans="1:11" x14ac:dyDescent="0.25">
      <c r="A693" s="32">
        <v>210139</v>
      </c>
      <c r="B693" s="32" t="s">
        <v>12</v>
      </c>
      <c r="C693" s="32" t="s">
        <v>1074</v>
      </c>
      <c r="D693" s="9" t="s">
        <v>6</v>
      </c>
      <c r="E693" s="9" t="s">
        <v>14</v>
      </c>
      <c r="F693" s="9" t="s">
        <v>19</v>
      </c>
      <c r="G693" s="9" t="s">
        <v>9</v>
      </c>
      <c r="H693" s="9">
        <v>0</v>
      </c>
      <c r="I693" s="9">
        <v>720</v>
      </c>
      <c r="J693" s="29">
        <f t="shared" si="10"/>
        <v>720</v>
      </c>
      <c r="K693" s="9"/>
    </row>
    <row r="694" spans="1:11" x14ac:dyDescent="0.25">
      <c r="A694" s="32">
        <v>210477</v>
      </c>
      <c r="B694" s="32" t="s">
        <v>283</v>
      </c>
      <c r="C694" s="32" t="s">
        <v>1075</v>
      </c>
      <c r="D694" s="9" t="s">
        <v>6</v>
      </c>
      <c r="E694" s="9" t="s">
        <v>75</v>
      </c>
      <c r="F694" s="9" t="s">
        <v>282</v>
      </c>
      <c r="G694" s="9" t="s">
        <v>9</v>
      </c>
      <c r="H694" s="9">
        <v>0</v>
      </c>
      <c r="I694" s="9">
        <v>0</v>
      </c>
      <c r="J694" s="29">
        <f t="shared" si="10"/>
        <v>0</v>
      </c>
      <c r="K694" s="9"/>
    </row>
    <row r="695" spans="1:11" x14ac:dyDescent="0.25">
      <c r="A695" s="32">
        <v>210528</v>
      </c>
      <c r="B695" s="32" t="s">
        <v>1076</v>
      </c>
      <c r="C695" s="32" t="s">
        <v>1077</v>
      </c>
      <c r="D695" s="9" t="s">
        <v>6</v>
      </c>
      <c r="E695" s="9" t="s">
        <v>205</v>
      </c>
      <c r="F695" s="9" t="s">
        <v>1078</v>
      </c>
      <c r="G695" s="9" t="s">
        <v>9</v>
      </c>
      <c r="H695" s="9">
        <v>0</v>
      </c>
      <c r="I695" s="9">
        <v>2319</v>
      </c>
      <c r="J695" s="29">
        <f t="shared" si="10"/>
        <v>2319</v>
      </c>
      <c r="K695" s="9"/>
    </row>
    <row r="696" spans="1:11" x14ac:dyDescent="0.25">
      <c r="A696" s="32">
        <v>210529</v>
      </c>
      <c r="B696" s="32" t="s">
        <v>1076</v>
      </c>
      <c r="C696" s="32" t="s">
        <v>1079</v>
      </c>
      <c r="D696" s="9" t="s">
        <v>6</v>
      </c>
      <c r="E696" s="9" t="s">
        <v>205</v>
      </c>
      <c r="F696" s="9" t="s">
        <v>1078</v>
      </c>
      <c r="G696" s="9" t="s">
        <v>9</v>
      </c>
      <c r="H696" s="9">
        <v>0</v>
      </c>
      <c r="I696" s="9">
        <v>0</v>
      </c>
      <c r="J696" s="29">
        <f t="shared" si="10"/>
        <v>0</v>
      </c>
      <c r="K696" s="9"/>
    </row>
    <row r="697" spans="1:11" x14ac:dyDescent="0.25">
      <c r="A697" s="32">
        <v>210538</v>
      </c>
      <c r="B697" s="32" t="s">
        <v>144</v>
      </c>
      <c r="C697" s="32" t="s">
        <v>1080</v>
      </c>
      <c r="D697" s="9" t="s">
        <v>6</v>
      </c>
      <c r="E697" s="9" t="s">
        <v>14</v>
      </c>
      <c r="F697" s="9" t="s">
        <v>19</v>
      </c>
      <c r="G697" s="9" t="s">
        <v>9</v>
      </c>
      <c r="H697" s="9">
        <v>0</v>
      </c>
      <c r="I697" s="9">
        <v>0</v>
      </c>
      <c r="J697" s="29">
        <f t="shared" si="10"/>
        <v>0</v>
      </c>
      <c r="K697" s="9"/>
    </row>
    <row r="698" spans="1:11" x14ac:dyDescent="0.25">
      <c r="A698" s="32">
        <v>210543</v>
      </c>
      <c r="B698" s="32" t="s">
        <v>1076</v>
      </c>
      <c r="C698" s="32" t="s">
        <v>1081</v>
      </c>
      <c r="D698" s="9" t="s">
        <v>6</v>
      </c>
      <c r="E698" s="9" t="s">
        <v>205</v>
      </c>
      <c r="F698" s="9" t="s">
        <v>1078</v>
      </c>
      <c r="G698" s="9" t="s">
        <v>9</v>
      </c>
      <c r="H698" s="9">
        <v>0</v>
      </c>
      <c r="I698" s="9">
        <v>0</v>
      </c>
      <c r="J698" s="29">
        <f t="shared" si="10"/>
        <v>0</v>
      </c>
      <c r="K698" s="9"/>
    </row>
    <row r="699" spans="1:11" x14ac:dyDescent="0.25">
      <c r="A699" s="32">
        <v>210587</v>
      </c>
      <c r="B699" s="32" t="s">
        <v>330</v>
      </c>
      <c r="C699" s="32" t="s">
        <v>1082</v>
      </c>
      <c r="D699" s="9" t="s">
        <v>6</v>
      </c>
      <c r="E699" s="9" t="s">
        <v>92</v>
      </c>
      <c r="F699" s="9" t="s">
        <v>751</v>
      </c>
      <c r="G699" s="9" t="s">
        <v>9</v>
      </c>
      <c r="H699" s="9">
        <v>0</v>
      </c>
      <c r="I699" s="9">
        <v>0</v>
      </c>
      <c r="J699" s="29">
        <f t="shared" si="10"/>
        <v>0</v>
      </c>
      <c r="K699" s="9"/>
    </row>
    <row r="700" spans="1:11" x14ac:dyDescent="0.25">
      <c r="A700" s="32">
        <v>210595</v>
      </c>
      <c r="B700" s="32" t="s">
        <v>1142</v>
      </c>
      <c r="C700" s="32" t="s">
        <v>1083</v>
      </c>
      <c r="D700" s="9" t="s">
        <v>6</v>
      </c>
      <c r="E700" s="9" t="s">
        <v>84</v>
      </c>
      <c r="F700" s="9" t="s">
        <v>85</v>
      </c>
      <c r="G700" s="9" t="s">
        <v>9</v>
      </c>
      <c r="H700" s="9">
        <v>82</v>
      </c>
      <c r="I700" s="9">
        <v>17895</v>
      </c>
      <c r="J700" s="29">
        <f t="shared" ref="J700:J728" si="11">I700-H700</f>
        <v>17813</v>
      </c>
      <c r="K700" s="9"/>
    </row>
    <row r="701" spans="1:11" x14ac:dyDescent="0.25">
      <c r="A701" s="32">
        <v>210604</v>
      </c>
      <c r="B701" s="32" t="s">
        <v>162</v>
      </c>
      <c r="C701" s="32" t="s">
        <v>1084</v>
      </c>
      <c r="D701" s="9" t="s">
        <v>6</v>
      </c>
      <c r="E701" s="9" t="s">
        <v>75</v>
      </c>
      <c r="F701" s="9" t="s">
        <v>164</v>
      </c>
      <c r="G701" s="9" t="s">
        <v>9</v>
      </c>
      <c r="H701" s="9">
        <v>340</v>
      </c>
      <c r="I701" s="9">
        <v>0</v>
      </c>
      <c r="J701" s="29">
        <f t="shared" si="11"/>
        <v>-340</v>
      </c>
      <c r="K701" s="9"/>
    </row>
    <row r="702" spans="1:11" x14ac:dyDescent="0.25">
      <c r="A702" s="32">
        <v>210611</v>
      </c>
      <c r="B702" s="32" t="s">
        <v>371</v>
      </c>
      <c r="C702" s="32" t="s">
        <v>1126</v>
      </c>
      <c r="D702" s="9" t="s">
        <v>6</v>
      </c>
      <c r="E702" s="9" t="s">
        <v>84</v>
      </c>
      <c r="F702" s="9" t="s">
        <v>415</v>
      </c>
      <c r="G702" s="9" t="s">
        <v>9</v>
      </c>
      <c r="H702" s="9">
        <v>0</v>
      </c>
      <c r="I702" s="9">
        <v>0</v>
      </c>
      <c r="J702" s="29">
        <f t="shared" si="11"/>
        <v>0</v>
      </c>
      <c r="K702" s="9"/>
    </row>
    <row r="703" spans="1:11" x14ac:dyDescent="0.25">
      <c r="A703" s="32">
        <v>210698</v>
      </c>
      <c r="B703" s="32" t="s">
        <v>144</v>
      </c>
      <c r="C703" s="32" t="s">
        <v>1127</v>
      </c>
      <c r="D703" s="9" t="s">
        <v>6</v>
      </c>
      <c r="E703" s="9" t="s">
        <v>14</v>
      </c>
      <c r="F703" s="9" t="s">
        <v>156</v>
      </c>
      <c r="G703" s="9" t="s">
        <v>9</v>
      </c>
      <c r="H703" s="9">
        <v>124211</v>
      </c>
      <c r="I703" s="9">
        <v>20950</v>
      </c>
      <c r="J703" s="29">
        <f t="shared" si="11"/>
        <v>-103261</v>
      </c>
      <c r="K703" s="9"/>
    </row>
    <row r="704" spans="1:11" x14ac:dyDescent="0.25">
      <c r="A704" s="32">
        <v>211058</v>
      </c>
      <c r="B704" s="32" t="s">
        <v>347</v>
      </c>
      <c r="C704" s="32" t="s">
        <v>1128</v>
      </c>
      <c r="D704" s="9" t="s">
        <v>6</v>
      </c>
      <c r="E704" s="9" t="s">
        <v>84</v>
      </c>
      <c r="F704" s="9" t="s">
        <v>349</v>
      </c>
      <c r="G704" s="9" t="s">
        <v>9</v>
      </c>
      <c r="H704" s="9">
        <v>0</v>
      </c>
      <c r="I704" s="9">
        <v>0</v>
      </c>
      <c r="J704" s="29">
        <f t="shared" si="11"/>
        <v>0</v>
      </c>
      <c r="K704" s="9"/>
    </row>
    <row r="705" spans="1:11" x14ac:dyDescent="0.25">
      <c r="A705" s="32">
        <v>211078</v>
      </c>
      <c r="B705" s="32" t="s">
        <v>74</v>
      </c>
      <c r="C705" s="32" t="s">
        <v>1129</v>
      </c>
      <c r="D705" s="9" t="s">
        <v>6</v>
      </c>
      <c r="E705" s="9" t="s">
        <v>75</v>
      </c>
      <c r="F705" s="9" t="s">
        <v>76</v>
      </c>
      <c r="G705" s="9" t="s">
        <v>9</v>
      </c>
      <c r="H705" s="9">
        <v>14</v>
      </c>
      <c r="I705" s="9">
        <v>0</v>
      </c>
      <c r="J705" s="29">
        <f t="shared" si="11"/>
        <v>-14</v>
      </c>
      <c r="K705" s="9"/>
    </row>
    <row r="706" spans="1:11" x14ac:dyDescent="0.25">
      <c r="A706" s="32">
        <v>211079</v>
      </c>
      <c r="B706" s="32" t="s">
        <v>74</v>
      </c>
      <c r="C706" s="32" t="s">
        <v>1130</v>
      </c>
      <c r="D706" s="9" t="s">
        <v>6</v>
      </c>
      <c r="E706" s="9" t="s">
        <v>75</v>
      </c>
      <c r="F706" s="9" t="s">
        <v>76</v>
      </c>
      <c r="G706" s="9" t="s">
        <v>9</v>
      </c>
      <c r="H706" s="9">
        <v>0</v>
      </c>
      <c r="I706" s="9">
        <v>0</v>
      </c>
      <c r="J706" s="29">
        <f t="shared" si="11"/>
        <v>0</v>
      </c>
      <c r="K706" s="9"/>
    </row>
    <row r="707" spans="1:11" x14ac:dyDescent="0.25">
      <c r="A707" s="32">
        <v>211080</v>
      </c>
      <c r="B707" s="32" t="s">
        <v>74</v>
      </c>
      <c r="C707" s="32" t="s">
        <v>1131</v>
      </c>
      <c r="D707" s="9" t="s">
        <v>6</v>
      </c>
      <c r="E707" s="9" t="s">
        <v>75</v>
      </c>
      <c r="F707" s="9" t="s">
        <v>76</v>
      </c>
      <c r="G707" s="9" t="s">
        <v>9</v>
      </c>
      <c r="H707" s="9">
        <v>0</v>
      </c>
      <c r="I707" s="9">
        <v>0</v>
      </c>
      <c r="J707" s="29">
        <f t="shared" si="11"/>
        <v>0</v>
      </c>
      <c r="K707" s="9"/>
    </row>
    <row r="708" spans="1:11" x14ac:dyDescent="0.25">
      <c r="A708" s="32">
        <v>211081</v>
      </c>
      <c r="B708" s="32" t="s">
        <v>74</v>
      </c>
      <c r="C708" s="32" t="s">
        <v>1132</v>
      </c>
      <c r="D708" s="9" t="s">
        <v>6</v>
      </c>
      <c r="E708" s="9" t="s">
        <v>75</v>
      </c>
      <c r="F708" s="9" t="s">
        <v>76</v>
      </c>
      <c r="G708" s="9" t="s">
        <v>9</v>
      </c>
      <c r="H708" s="9">
        <v>20</v>
      </c>
      <c r="I708" s="9">
        <v>0</v>
      </c>
      <c r="J708" s="29">
        <f t="shared" si="11"/>
        <v>-20</v>
      </c>
      <c r="K708" s="9"/>
    </row>
    <row r="709" spans="1:11" x14ac:dyDescent="0.25">
      <c r="A709" s="32">
        <v>211082</v>
      </c>
      <c r="B709" s="32" t="s">
        <v>74</v>
      </c>
      <c r="C709" s="32" t="s">
        <v>1133</v>
      </c>
      <c r="D709" s="9" t="s">
        <v>6</v>
      </c>
      <c r="E709" s="9" t="s">
        <v>75</v>
      </c>
      <c r="F709" s="9" t="s">
        <v>76</v>
      </c>
      <c r="G709" s="9" t="s">
        <v>9</v>
      </c>
      <c r="H709" s="9">
        <v>0</v>
      </c>
      <c r="I709" s="9">
        <v>0</v>
      </c>
      <c r="J709" s="29">
        <f t="shared" si="11"/>
        <v>0</v>
      </c>
      <c r="K709" s="9"/>
    </row>
    <row r="710" spans="1:11" x14ac:dyDescent="0.25">
      <c r="A710" s="32">
        <v>211083</v>
      </c>
      <c r="B710" s="32" t="s">
        <v>74</v>
      </c>
      <c r="C710" s="32" t="s">
        <v>1134</v>
      </c>
      <c r="D710" s="9" t="s">
        <v>6</v>
      </c>
      <c r="E710" s="9" t="s">
        <v>75</v>
      </c>
      <c r="F710" s="9" t="s">
        <v>76</v>
      </c>
      <c r="G710" s="9" t="s">
        <v>9</v>
      </c>
      <c r="H710" s="9">
        <v>0</v>
      </c>
      <c r="I710" s="9">
        <v>0</v>
      </c>
      <c r="J710" s="29">
        <f t="shared" si="11"/>
        <v>0</v>
      </c>
      <c r="K710" s="9"/>
    </row>
    <row r="711" spans="1:11" x14ac:dyDescent="0.25">
      <c r="A711" s="32">
        <v>211098</v>
      </c>
      <c r="B711" s="32" t="s">
        <v>1168</v>
      </c>
      <c r="C711" s="32" t="s">
        <v>1161</v>
      </c>
      <c r="D711" s="9" t="s">
        <v>6</v>
      </c>
      <c r="E711" s="9" t="s">
        <v>105</v>
      </c>
      <c r="F711" s="9" t="s">
        <v>106</v>
      </c>
      <c r="G711" s="9" t="s">
        <v>9</v>
      </c>
      <c r="H711" s="9">
        <v>23</v>
      </c>
      <c r="I711" s="9">
        <v>0</v>
      </c>
      <c r="J711" s="29">
        <f t="shared" si="11"/>
        <v>-23</v>
      </c>
      <c r="K711" s="9"/>
    </row>
    <row r="712" spans="1:11" x14ac:dyDescent="0.25">
      <c r="A712" s="32">
        <v>211099</v>
      </c>
      <c r="B712" s="32" t="s">
        <v>1168</v>
      </c>
      <c r="C712" s="32" t="s">
        <v>1162</v>
      </c>
      <c r="D712" s="9" t="s">
        <v>6</v>
      </c>
      <c r="E712" s="9" t="s">
        <v>69</v>
      </c>
      <c r="F712" s="9" t="s">
        <v>243</v>
      </c>
      <c r="G712" s="9" t="s">
        <v>9</v>
      </c>
      <c r="H712" s="9">
        <v>33</v>
      </c>
      <c r="I712" s="9">
        <v>0</v>
      </c>
      <c r="J712" s="29">
        <f t="shared" si="11"/>
        <v>-33</v>
      </c>
      <c r="K712" s="9"/>
    </row>
    <row r="713" spans="1:11" x14ac:dyDescent="0.25">
      <c r="A713" s="32">
        <v>211100</v>
      </c>
      <c r="B713" s="32" t="s">
        <v>1168</v>
      </c>
      <c r="C713" s="32" t="s">
        <v>1163</v>
      </c>
      <c r="D713" s="9" t="s">
        <v>6</v>
      </c>
      <c r="E713" s="9" t="s">
        <v>105</v>
      </c>
      <c r="F713" s="9" t="s">
        <v>238</v>
      </c>
      <c r="G713" s="9" t="s">
        <v>9</v>
      </c>
      <c r="H713" s="9">
        <v>83</v>
      </c>
      <c r="I713" s="9">
        <v>0</v>
      </c>
      <c r="J713" s="29">
        <f t="shared" si="11"/>
        <v>-83</v>
      </c>
      <c r="K713" s="9"/>
    </row>
    <row r="714" spans="1:11" x14ac:dyDescent="0.25">
      <c r="A714" s="32">
        <v>211378</v>
      </c>
      <c r="B714" s="32" t="s">
        <v>441</v>
      </c>
      <c r="C714" s="32" t="s">
        <v>1135</v>
      </c>
      <c r="D714" s="9" t="s">
        <v>6</v>
      </c>
      <c r="E714" s="9" t="s">
        <v>75</v>
      </c>
      <c r="F714" s="9" t="s">
        <v>443</v>
      </c>
      <c r="G714" s="9" t="s">
        <v>9</v>
      </c>
      <c r="H714" s="9">
        <v>611</v>
      </c>
      <c r="I714" s="9">
        <v>0</v>
      </c>
      <c r="J714" s="29">
        <f t="shared" si="11"/>
        <v>-611</v>
      </c>
      <c r="K714" s="9"/>
    </row>
    <row r="715" spans="1:11" x14ac:dyDescent="0.25">
      <c r="A715" s="32">
        <v>212080</v>
      </c>
      <c r="B715" s="32" t="s">
        <v>975</v>
      </c>
      <c r="C715" s="32" t="s">
        <v>1156</v>
      </c>
      <c r="D715" s="9" t="s">
        <v>6</v>
      </c>
      <c r="E715" s="9" t="s">
        <v>198</v>
      </c>
      <c r="F715" s="9" t="s">
        <v>977</v>
      </c>
      <c r="G715" s="9" t="s">
        <v>9</v>
      </c>
      <c r="H715" s="9">
        <v>5</v>
      </c>
      <c r="I715" s="9">
        <v>0</v>
      </c>
      <c r="J715" s="29">
        <f t="shared" si="11"/>
        <v>-5</v>
      </c>
      <c r="K715" s="9"/>
    </row>
    <row r="716" spans="1:11" x14ac:dyDescent="0.25">
      <c r="A716" s="32">
        <v>212782</v>
      </c>
      <c r="B716" s="32" t="s">
        <v>1100</v>
      </c>
      <c r="C716" s="32" t="s">
        <v>1164</v>
      </c>
      <c r="D716" s="9" t="s">
        <v>6</v>
      </c>
      <c r="E716" s="9" t="s">
        <v>92</v>
      </c>
      <c r="F716" s="9" t="s">
        <v>554</v>
      </c>
      <c r="G716" s="9" t="s">
        <v>9</v>
      </c>
      <c r="H716" s="9">
        <v>0</v>
      </c>
      <c r="I716" s="9">
        <v>0</v>
      </c>
      <c r="J716" s="29">
        <f t="shared" si="11"/>
        <v>0</v>
      </c>
      <c r="K716" s="9"/>
    </row>
    <row r="717" spans="1:11" x14ac:dyDescent="0.25">
      <c r="A717" s="32">
        <v>213160</v>
      </c>
      <c r="B717" s="32" t="s">
        <v>993</v>
      </c>
      <c r="C717" s="32" t="s">
        <v>1157</v>
      </c>
      <c r="D717" s="9" t="s">
        <v>6</v>
      </c>
      <c r="E717" s="9" t="s">
        <v>75</v>
      </c>
      <c r="F717" s="9" t="s">
        <v>994</v>
      </c>
      <c r="G717" s="9" t="s">
        <v>9</v>
      </c>
      <c r="H717" s="9">
        <v>0</v>
      </c>
      <c r="I717" s="9">
        <v>0</v>
      </c>
      <c r="J717" s="29">
        <f t="shared" si="11"/>
        <v>0</v>
      </c>
      <c r="K717" s="9"/>
    </row>
    <row r="718" spans="1:11" x14ac:dyDescent="0.25">
      <c r="A718" s="32">
        <v>213260</v>
      </c>
      <c r="B718" s="32" t="s">
        <v>1155</v>
      </c>
      <c r="C718" s="32" t="s">
        <v>1158</v>
      </c>
      <c r="D718" s="9" t="s">
        <v>6</v>
      </c>
      <c r="E718" s="9" t="s">
        <v>84</v>
      </c>
      <c r="F718" s="9" t="s">
        <v>235</v>
      </c>
      <c r="G718" s="9" t="s">
        <v>9</v>
      </c>
      <c r="H718" s="9">
        <v>0</v>
      </c>
      <c r="I718" s="9">
        <v>0</v>
      </c>
      <c r="J718" s="29">
        <f t="shared" si="11"/>
        <v>0</v>
      </c>
      <c r="K718" s="9"/>
    </row>
    <row r="719" spans="1:11" x14ac:dyDescent="0.25">
      <c r="A719" s="32">
        <v>213500</v>
      </c>
      <c r="B719" s="32" t="s">
        <v>203</v>
      </c>
      <c r="C719" s="32" t="s">
        <v>1170</v>
      </c>
      <c r="D719" s="9" t="s">
        <v>6</v>
      </c>
      <c r="E719" s="9" t="s">
        <v>205</v>
      </c>
      <c r="F719" s="9" t="s">
        <v>206</v>
      </c>
      <c r="G719" s="9" t="s">
        <v>9</v>
      </c>
      <c r="H719" s="9">
        <v>0</v>
      </c>
      <c r="I719" s="9">
        <v>0</v>
      </c>
      <c r="J719" s="29">
        <f t="shared" si="11"/>
        <v>0</v>
      </c>
      <c r="K719" s="9"/>
    </row>
    <row r="720" spans="1:11" x14ac:dyDescent="0.25">
      <c r="A720" s="32">
        <v>213860</v>
      </c>
      <c r="B720" s="32" t="s">
        <v>12</v>
      </c>
      <c r="C720" s="32" t="s">
        <v>1172</v>
      </c>
      <c r="D720" s="9" t="s">
        <v>6</v>
      </c>
      <c r="E720" s="9" t="s">
        <v>14</v>
      </c>
      <c r="F720" s="9" t="s">
        <v>15</v>
      </c>
      <c r="G720" s="9" t="s">
        <v>9</v>
      </c>
      <c r="H720" s="9">
        <v>719</v>
      </c>
      <c r="I720" s="9">
        <v>0</v>
      </c>
      <c r="J720" s="29">
        <f t="shared" si="11"/>
        <v>-719</v>
      </c>
      <c r="K720" s="9"/>
    </row>
    <row r="721" spans="1:11" x14ac:dyDescent="0.25">
      <c r="A721" s="32">
        <v>214020</v>
      </c>
      <c r="B721" s="32" t="s">
        <v>1169</v>
      </c>
      <c r="C721" s="32" t="s">
        <v>1165</v>
      </c>
      <c r="D721" s="9" t="s">
        <v>6</v>
      </c>
      <c r="E721" s="9" t="s">
        <v>14</v>
      </c>
      <c r="F721" s="9" t="s">
        <v>15</v>
      </c>
      <c r="G721" s="9" t="s">
        <v>9</v>
      </c>
      <c r="H721" s="9">
        <v>140</v>
      </c>
      <c r="I721" s="9">
        <v>0</v>
      </c>
      <c r="J721" s="29">
        <f t="shared" si="11"/>
        <v>-140</v>
      </c>
      <c r="K721" s="9"/>
    </row>
    <row r="722" spans="1:11" x14ac:dyDescent="0.25">
      <c r="A722" s="32">
        <v>215301</v>
      </c>
      <c r="B722" s="32" t="s">
        <v>117</v>
      </c>
      <c r="C722" s="32" t="s">
        <v>1173</v>
      </c>
      <c r="D722" s="9" t="s">
        <v>6</v>
      </c>
      <c r="E722" s="9" t="s">
        <v>31</v>
      </c>
      <c r="F722" s="9" t="s">
        <v>119</v>
      </c>
      <c r="G722" s="9" t="s">
        <v>9</v>
      </c>
      <c r="H722" s="9">
        <v>1</v>
      </c>
      <c r="I722" s="9">
        <v>0</v>
      </c>
      <c r="J722" s="29">
        <f t="shared" si="11"/>
        <v>-1</v>
      </c>
      <c r="K722" s="9"/>
    </row>
    <row r="723" spans="1:11" x14ac:dyDescent="0.25">
      <c r="A723" s="32">
        <v>215541</v>
      </c>
      <c r="B723" s="32" t="s">
        <v>277</v>
      </c>
      <c r="C723" s="32" t="s">
        <v>1174</v>
      </c>
      <c r="D723" s="9" t="s">
        <v>6</v>
      </c>
      <c r="E723" s="9" t="s">
        <v>62</v>
      </c>
      <c r="F723" s="9" t="s">
        <v>279</v>
      </c>
      <c r="G723" s="9" t="s">
        <v>9</v>
      </c>
      <c r="H723" s="9">
        <v>0</v>
      </c>
      <c r="I723" s="9">
        <v>0</v>
      </c>
      <c r="J723" s="29">
        <f t="shared" si="11"/>
        <v>0</v>
      </c>
      <c r="K723" s="9"/>
    </row>
    <row r="724" spans="1:11" x14ac:dyDescent="0.25">
      <c r="A724" s="32">
        <v>215620</v>
      </c>
      <c r="B724" s="32" t="s">
        <v>910</v>
      </c>
      <c r="C724" s="32" t="s">
        <v>1175</v>
      </c>
      <c r="D724" s="9" t="s">
        <v>6</v>
      </c>
      <c r="E724" s="9" t="s">
        <v>75</v>
      </c>
      <c r="F724" s="9" t="s">
        <v>912</v>
      </c>
      <c r="G724" s="9" t="s">
        <v>9</v>
      </c>
      <c r="H724" s="9">
        <v>2</v>
      </c>
      <c r="I724" s="9">
        <v>0</v>
      </c>
      <c r="J724" s="29">
        <f t="shared" si="11"/>
        <v>-2</v>
      </c>
      <c r="K724" s="9"/>
    </row>
    <row r="725" spans="1:11" x14ac:dyDescent="0.25">
      <c r="A725" s="32">
        <v>216041</v>
      </c>
      <c r="B725" s="32" t="s">
        <v>1171</v>
      </c>
      <c r="C725" s="32" t="s">
        <v>1171</v>
      </c>
      <c r="D725" s="9" t="s">
        <v>629</v>
      </c>
      <c r="E725" s="9" t="s">
        <v>160</v>
      </c>
      <c r="F725" s="9" t="s">
        <v>537</v>
      </c>
      <c r="G725" s="9" t="s">
        <v>9</v>
      </c>
      <c r="H725" s="9">
        <v>59688</v>
      </c>
      <c r="I725" s="9">
        <v>20589</v>
      </c>
      <c r="J725" s="29">
        <f t="shared" si="11"/>
        <v>-39099</v>
      </c>
      <c r="K725" s="9"/>
    </row>
    <row r="726" spans="1:11" x14ac:dyDescent="0.25">
      <c r="A726" s="32">
        <v>216381</v>
      </c>
      <c r="B726" s="32" t="s">
        <v>1179</v>
      </c>
      <c r="C726" s="32" t="s">
        <v>1178</v>
      </c>
      <c r="D726" s="9" t="s">
        <v>6</v>
      </c>
      <c r="E726" s="9" t="s">
        <v>122</v>
      </c>
      <c r="F726" s="9" t="s">
        <v>377</v>
      </c>
      <c r="G726" s="9" t="s">
        <v>9</v>
      </c>
      <c r="H726" s="9">
        <v>754</v>
      </c>
      <c r="I726" s="9">
        <v>0</v>
      </c>
      <c r="J726" s="29">
        <f t="shared" si="11"/>
        <v>-754</v>
      </c>
      <c r="K726" s="9"/>
    </row>
    <row r="727" spans="1:11" x14ac:dyDescent="0.25">
      <c r="A727" s="32">
        <v>216440</v>
      </c>
      <c r="B727" s="32" t="s">
        <v>117</v>
      </c>
      <c r="C727" s="32" t="s">
        <v>1180</v>
      </c>
      <c r="D727" s="9" t="s">
        <v>6</v>
      </c>
      <c r="E727" s="9" t="s">
        <v>31</v>
      </c>
      <c r="F727" s="9" t="s">
        <v>119</v>
      </c>
      <c r="G727" s="9" t="s">
        <v>9</v>
      </c>
      <c r="H727" s="9">
        <v>0</v>
      </c>
      <c r="I727" s="9">
        <v>0</v>
      </c>
      <c r="J727" s="29">
        <f t="shared" si="11"/>
        <v>0</v>
      </c>
      <c r="K727" s="9"/>
    </row>
    <row r="728" spans="1:11" x14ac:dyDescent="0.25">
      <c r="A728" s="32">
        <v>216660</v>
      </c>
      <c r="B728" s="32" t="s">
        <v>203</v>
      </c>
      <c r="C728" s="32" t="s">
        <v>1181</v>
      </c>
      <c r="D728" s="9" t="s">
        <v>6</v>
      </c>
      <c r="E728" s="9" t="s">
        <v>205</v>
      </c>
      <c r="F728" s="9" t="s">
        <v>206</v>
      </c>
      <c r="G728" s="9" t="s">
        <v>9</v>
      </c>
      <c r="H728" s="9">
        <v>0</v>
      </c>
      <c r="I728" s="9">
        <v>0</v>
      </c>
      <c r="J728" s="29">
        <f t="shared" si="11"/>
        <v>0</v>
      </c>
      <c r="K728" s="9"/>
    </row>
    <row r="729" spans="1:11" x14ac:dyDescent="0.25">
      <c r="A729" s="32">
        <v>217480</v>
      </c>
      <c r="B729" s="32" t="s">
        <v>1204</v>
      </c>
      <c r="C729" s="32" t="s">
        <v>1194</v>
      </c>
      <c r="D729" s="9" t="s">
        <v>6</v>
      </c>
      <c r="E729" s="9" t="s">
        <v>14</v>
      </c>
      <c r="F729" s="9" t="s">
        <v>15</v>
      </c>
      <c r="G729" s="9" t="s">
        <v>9</v>
      </c>
      <c r="H729" s="9">
        <v>42</v>
      </c>
      <c r="I729" s="33">
        <v>0</v>
      </c>
      <c r="J729" s="34">
        <f>I729-H729</f>
        <v>-42</v>
      </c>
      <c r="K729" s="9"/>
    </row>
    <row r="730" spans="1:11" x14ac:dyDescent="0.25">
      <c r="A730" s="32">
        <v>217481</v>
      </c>
      <c r="B730" s="32" t="s">
        <v>1205</v>
      </c>
      <c r="C730" s="32" t="s">
        <v>1195</v>
      </c>
      <c r="D730" s="9" t="s">
        <v>6</v>
      </c>
      <c r="E730" s="9" t="s">
        <v>84</v>
      </c>
      <c r="F730" s="9" t="s">
        <v>173</v>
      </c>
      <c r="G730" s="9" t="s">
        <v>9</v>
      </c>
      <c r="H730" s="9">
        <v>0</v>
      </c>
      <c r="I730" s="9">
        <v>0</v>
      </c>
      <c r="J730" s="9">
        <f t="shared" ref="J730:J731" si="12">I730-H730</f>
        <v>0</v>
      </c>
      <c r="K730" s="9"/>
    </row>
    <row r="731" spans="1:11" x14ac:dyDescent="0.25">
      <c r="A731" s="32">
        <v>217500</v>
      </c>
      <c r="B731" s="32" t="s">
        <v>1206</v>
      </c>
      <c r="C731" s="32" t="s">
        <v>1196</v>
      </c>
      <c r="D731" s="9" t="s">
        <v>6</v>
      </c>
      <c r="E731" s="9" t="s">
        <v>75</v>
      </c>
      <c r="F731" s="9" t="s">
        <v>994</v>
      </c>
      <c r="G731" s="9" t="s">
        <v>9</v>
      </c>
      <c r="H731" s="9">
        <v>0</v>
      </c>
      <c r="I731" s="9">
        <v>0</v>
      </c>
      <c r="J731" s="9">
        <f t="shared" si="12"/>
        <v>0</v>
      </c>
      <c r="K731" s="9"/>
    </row>
    <row r="732" spans="1:11" x14ac:dyDescent="0.25">
      <c r="A732" s="32">
        <v>217840</v>
      </c>
      <c r="B732" s="32" t="s">
        <v>158</v>
      </c>
      <c r="C732" s="32" t="s">
        <v>1197</v>
      </c>
      <c r="D732" s="9" t="s">
        <v>6</v>
      </c>
      <c r="E732" s="9" t="s">
        <v>92</v>
      </c>
      <c r="F732" s="9" t="s">
        <v>970</v>
      </c>
      <c r="G732" s="9" t="s">
        <v>9</v>
      </c>
      <c r="H732" s="9">
        <v>1</v>
      </c>
      <c r="I732" s="9">
        <v>0</v>
      </c>
      <c r="J732" s="9">
        <f>I732-H732</f>
        <v>-1</v>
      </c>
      <c r="K732" s="9"/>
    </row>
    <row r="733" spans="1:11" x14ac:dyDescent="0.25">
      <c r="A733" s="32">
        <v>217860</v>
      </c>
      <c r="B733" s="32" t="s">
        <v>371</v>
      </c>
      <c r="C733" s="32" t="s">
        <v>1198</v>
      </c>
      <c r="D733" s="9" t="s">
        <v>6</v>
      </c>
      <c r="E733" s="9" t="s">
        <v>14</v>
      </c>
      <c r="F733" s="9" t="s">
        <v>15</v>
      </c>
      <c r="G733" s="9" t="s">
        <v>9</v>
      </c>
      <c r="H733" s="9">
        <v>0</v>
      </c>
      <c r="I733" s="9">
        <v>0</v>
      </c>
      <c r="J733" s="9">
        <f t="shared" ref="J733:J738" si="13">I733-H733</f>
        <v>0</v>
      </c>
      <c r="K733" s="9"/>
    </row>
    <row r="734" spans="1:11" x14ac:dyDescent="0.25">
      <c r="A734" s="32">
        <v>217861</v>
      </c>
      <c r="B734" s="32" t="s">
        <v>371</v>
      </c>
      <c r="C734" s="32" t="s">
        <v>1199</v>
      </c>
      <c r="D734" s="9" t="s">
        <v>6</v>
      </c>
      <c r="E734" s="9" t="s">
        <v>14</v>
      </c>
      <c r="F734" s="9" t="s">
        <v>15</v>
      </c>
      <c r="G734" s="9" t="s">
        <v>9</v>
      </c>
      <c r="H734" s="9">
        <v>41</v>
      </c>
      <c r="I734" s="9">
        <v>0</v>
      </c>
      <c r="J734" s="9">
        <f t="shared" si="13"/>
        <v>-41</v>
      </c>
      <c r="K734" s="9"/>
    </row>
    <row r="735" spans="1:11" x14ac:dyDescent="0.25">
      <c r="A735" s="32">
        <v>218561</v>
      </c>
      <c r="B735" s="32" t="s">
        <v>1207</v>
      </c>
      <c r="C735" s="32" t="s">
        <v>1200</v>
      </c>
      <c r="D735" s="9" t="s">
        <v>6</v>
      </c>
      <c r="E735" s="9" t="s">
        <v>28</v>
      </c>
      <c r="F735" s="9" t="s">
        <v>344</v>
      </c>
      <c r="G735" s="9" t="s">
        <v>9</v>
      </c>
      <c r="H735" s="9">
        <v>8</v>
      </c>
      <c r="I735" s="9">
        <v>0</v>
      </c>
      <c r="J735" s="9">
        <f t="shared" si="13"/>
        <v>-8</v>
      </c>
      <c r="K735" s="9"/>
    </row>
    <row r="736" spans="1:11" x14ac:dyDescent="0.25">
      <c r="A736" s="32">
        <v>218580</v>
      </c>
      <c r="B736" s="32" t="s">
        <v>1207</v>
      </c>
      <c r="C736" s="32" t="s">
        <v>1201</v>
      </c>
      <c r="D736" s="9" t="s">
        <v>6</v>
      </c>
      <c r="E736" s="9" t="s">
        <v>28</v>
      </c>
      <c r="F736" s="9" t="s">
        <v>166</v>
      </c>
      <c r="G736" s="9" t="s">
        <v>9</v>
      </c>
      <c r="H736" s="9">
        <v>6</v>
      </c>
      <c r="I736" s="9">
        <v>0</v>
      </c>
      <c r="J736" s="9">
        <f t="shared" si="13"/>
        <v>-6</v>
      </c>
      <c r="K736" s="9"/>
    </row>
    <row r="737" spans="1:11" x14ac:dyDescent="0.25">
      <c r="A737" s="32">
        <v>218381</v>
      </c>
      <c r="B737" s="32" t="s">
        <v>1208</v>
      </c>
      <c r="C737" s="32" t="s">
        <v>1202</v>
      </c>
      <c r="D737" s="9" t="s">
        <v>6</v>
      </c>
      <c r="E737" s="9" t="s">
        <v>84</v>
      </c>
      <c r="F737" s="9" t="s">
        <v>258</v>
      </c>
      <c r="G737" s="9" t="s">
        <v>9</v>
      </c>
      <c r="H737" s="9">
        <v>0</v>
      </c>
      <c r="I737" s="9">
        <v>0</v>
      </c>
      <c r="J737" s="9">
        <f t="shared" si="13"/>
        <v>0</v>
      </c>
      <c r="K737" s="9"/>
    </row>
    <row r="738" spans="1:11" x14ac:dyDescent="0.25">
      <c r="A738" s="32">
        <v>218460</v>
      </c>
      <c r="B738" s="32" t="s">
        <v>209</v>
      </c>
      <c r="C738" s="32" t="s">
        <v>1203</v>
      </c>
      <c r="D738" s="9" t="s">
        <v>6</v>
      </c>
      <c r="E738" s="9" t="s">
        <v>211</v>
      </c>
      <c r="F738" s="9" t="s">
        <v>212</v>
      </c>
      <c r="G738" s="9" t="s">
        <v>9</v>
      </c>
      <c r="H738" s="9">
        <v>0</v>
      </c>
      <c r="I738" s="9">
        <v>0</v>
      </c>
      <c r="J738" s="9">
        <f t="shared" si="13"/>
        <v>0</v>
      </c>
      <c r="K738" s="9"/>
    </row>
    <row r="740" spans="1:11" ht="15.75" thickBot="1" x14ac:dyDescent="0.3"/>
    <row r="741" spans="1:11" ht="15.75" thickBot="1" x14ac:dyDescent="0.3">
      <c r="G741" s="10" t="s">
        <v>1090</v>
      </c>
      <c r="H741" s="11">
        <f>SUBTOTAL(9,H5:H738)</f>
        <v>17657428</v>
      </c>
      <c r="I741" s="18">
        <f>SUBTOTAL(9,I5:I738)</f>
        <v>16800066</v>
      </c>
      <c r="J741" s="25">
        <f>SUBTOTAL(9,J5:J738)</f>
        <v>-857362</v>
      </c>
    </row>
  </sheetData>
  <autoFilter ref="A4:K738" xr:uid="{03DDADC7-D5A9-4644-A0B9-47EF4CF07FC4}"/>
  <sortState xmlns:xlrd2="http://schemas.microsoft.com/office/spreadsheetml/2017/richdata2" ref="A5:K716">
    <sortCondition ref="A5:A716"/>
  </sortState>
  <phoneticPr fontId="8" type="noConversion"/>
  <conditionalFormatting sqref="I739:I740 I742:I1048576 I1:I4">
    <cfRule type="duplicateValues" dxfId="1" priority="16"/>
  </conditionalFormatting>
  <conditionalFormatting sqref="I741">
    <cfRule type="duplicateValues" dxfId="0" priority="1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0718-2399-4361-BE48-A199F208EC7B}">
  <dimension ref="A1:U20"/>
  <sheetViews>
    <sheetView zoomScale="90" zoomScaleNormal="90" workbookViewId="0">
      <selection activeCell="S5" sqref="S5"/>
    </sheetView>
  </sheetViews>
  <sheetFormatPr defaultRowHeight="15" x14ac:dyDescent="0.25"/>
  <cols>
    <col min="1" max="1" width="32.42578125" customWidth="1"/>
    <col min="2" max="2" width="14.7109375" customWidth="1"/>
    <col min="3" max="5" width="15.5703125" customWidth="1"/>
    <col min="6" max="6" width="15.85546875" customWidth="1"/>
    <col min="7" max="7" width="21.140625" customWidth="1"/>
    <col min="8" max="8" width="16.7109375" customWidth="1"/>
    <col min="17" max="17" width="14.28515625" customWidth="1"/>
    <col min="18" max="18" width="12.5703125" bestFit="1" customWidth="1"/>
    <col min="19" max="19" width="12.5703125" customWidth="1"/>
    <col min="20" max="20" width="16.140625" bestFit="1" customWidth="1"/>
  </cols>
  <sheetData>
    <row r="1" spans="1:21" ht="18.75" x14ac:dyDescent="0.3">
      <c r="A1" s="3" t="s">
        <v>1193</v>
      </c>
    </row>
    <row r="2" spans="1:21" x14ac:dyDescent="0.25">
      <c r="A2" s="4"/>
    </row>
    <row r="3" spans="1:21" ht="60" x14ac:dyDescent="0.25">
      <c r="A3" s="12" t="s">
        <v>1</v>
      </c>
      <c r="B3" s="12" t="s">
        <v>1139</v>
      </c>
      <c r="C3" s="12" t="s">
        <v>1140</v>
      </c>
      <c r="D3" s="12" t="s">
        <v>1176</v>
      </c>
      <c r="E3" s="12" t="s">
        <v>1190</v>
      </c>
      <c r="F3" s="12" t="s">
        <v>1189</v>
      </c>
      <c r="G3" s="12" t="s">
        <v>1191</v>
      </c>
      <c r="H3" s="12" t="s">
        <v>1209</v>
      </c>
    </row>
    <row r="4" spans="1:21" ht="13.5" customHeight="1" x14ac:dyDescent="0.25">
      <c r="A4" s="13" t="s">
        <v>281</v>
      </c>
      <c r="B4" s="14">
        <v>6167290</v>
      </c>
      <c r="C4" s="14">
        <v>5378831</v>
      </c>
      <c r="D4" s="14">
        <v>5723126</v>
      </c>
      <c r="E4" s="14">
        <f>SUMIF('2022'!D$5:D$738,'2022 per bransch'!A4,'2022'!H$5:H$738)</f>
        <v>5632473</v>
      </c>
      <c r="F4" s="14">
        <f>SUMIF('2022'!D$5:D$738,'2022 per bransch'!A4,'2022'!I$5:I$738)</f>
        <v>4916860</v>
      </c>
      <c r="G4" s="15">
        <f t="shared" ref="G4:G13" si="0">F4-E4</f>
        <v>-715613</v>
      </c>
      <c r="H4" s="21">
        <f t="shared" ref="H4:H12" si="1">E4/$E$13</f>
        <v>0.31898603805718478</v>
      </c>
      <c r="Q4" s="1"/>
      <c r="R4" s="36"/>
      <c r="S4" s="36"/>
      <c r="T4" s="1"/>
      <c r="U4" s="36"/>
    </row>
    <row r="5" spans="1:21" ht="15" customHeight="1" x14ac:dyDescent="0.25">
      <c r="A5" s="13" t="s">
        <v>6</v>
      </c>
      <c r="B5" s="14">
        <v>3944738</v>
      </c>
      <c r="C5" s="14">
        <v>3182369</v>
      </c>
      <c r="D5" s="14">
        <v>3851273</v>
      </c>
      <c r="E5" s="14">
        <f>SUMIF('2022'!D$5:D$738,'2022 per bransch'!A5,'2022'!H$5:H$738)</f>
        <v>3607384</v>
      </c>
      <c r="F5" s="14">
        <f>SUMIF('2022'!D$5:D$738,'2022 per bransch'!A5,'2022'!I$5:I$738)</f>
        <v>1956553</v>
      </c>
      <c r="G5" s="15">
        <f t="shared" si="0"/>
        <v>-1650831</v>
      </c>
      <c r="H5" s="21">
        <f t="shared" si="1"/>
        <v>0.20429838366040626</v>
      </c>
      <c r="Q5" s="1"/>
      <c r="R5" s="36"/>
      <c r="S5" s="36"/>
      <c r="T5" s="1"/>
      <c r="U5" s="36"/>
    </row>
    <row r="6" spans="1:21" ht="18" customHeight="1" x14ac:dyDescent="0.25">
      <c r="A6" s="13" t="s">
        <v>599</v>
      </c>
      <c r="B6" s="14">
        <v>2786228</v>
      </c>
      <c r="C6" s="14">
        <v>2649677</v>
      </c>
      <c r="D6" s="14">
        <v>2572110</v>
      </c>
      <c r="E6" s="14">
        <f>SUMIF('2022'!D$5:D$738,'2022 per bransch'!A6,'2022'!H$5:H$738)</f>
        <v>2507101</v>
      </c>
      <c r="F6" s="14">
        <f>SUMIF('2022'!D$5:D$738,'2022 per bransch'!A6,'2022'!I$5:I$738)</f>
        <v>2267195</v>
      </c>
      <c r="G6" s="15">
        <f t="shared" si="0"/>
        <v>-239906</v>
      </c>
      <c r="H6" s="21">
        <f t="shared" si="1"/>
        <v>0.1419856278049102</v>
      </c>
      <c r="Q6" s="1"/>
      <c r="R6" s="36"/>
      <c r="S6" s="36"/>
      <c r="T6" s="1"/>
      <c r="U6" s="36"/>
    </row>
    <row r="7" spans="1:21" ht="30" customHeight="1" x14ac:dyDescent="0.25">
      <c r="A7" s="13" t="s">
        <v>622</v>
      </c>
      <c r="B7" s="14">
        <v>2391596</v>
      </c>
      <c r="C7" s="14">
        <v>2332033</v>
      </c>
      <c r="D7" s="14">
        <v>2766327</v>
      </c>
      <c r="E7" s="14">
        <f>SUMIF('2022'!D$5:D$738,'2022 per bransch'!A7,'2022'!H$5:H$738)</f>
        <v>2671892</v>
      </c>
      <c r="F7" s="14">
        <f>SUMIF('2022'!D$5:D$738,'2022 per bransch'!A7,'2022'!I$5:I$738)</f>
        <v>1938937</v>
      </c>
      <c r="G7" s="15">
        <f t="shared" si="0"/>
        <v>-732955</v>
      </c>
      <c r="H7" s="21">
        <f t="shared" si="1"/>
        <v>0.15131830071740912</v>
      </c>
      <c r="Q7" s="1"/>
      <c r="R7" s="36"/>
      <c r="S7" s="36"/>
      <c r="T7" s="1"/>
      <c r="U7" s="36"/>
    </row>
    <row r="8" spans="1:21" ht="13.5" customHeight="1" x14ac:dyDescent="0.25">
      <c r="A8" s="13" t="s">
        <v>264</v>
      </c>
      <c r="B8" s="14">
        <v>1229904</v>
      </c>
      <c r="C8" s="14">
        <v>881351</v>
      </c>
      <c r="D8" s="14">
        <v>1236746</v>
      </c>
      <c r="E8" s="14">
        <f>SUMIF('2022'!D$5:D$738,'2022 per bransch'!A8,'2022'!H$5:H$738)</f>
        <v>1000359</v>
      </c>
      <c r="F8" s="14">
        <f>SUMIF('2022'!D$5:D$738,'2022 per bransch'!A8,'2022'!I$5:I$738)</f>
        <v>1054417</v>
      </c>
      <c r="G8" s="15">
        <f t="shared" si="0"/>
        <v>54058</v>
      </c>
      <c r="H8" s="21">
        <f t="shared" si="1"/>
        <v>5.6653721028906361E-2</v>
      </c>
      <c r="Q8" s="1"/>
      <c r="R8" s="36"/>
      <c r="S8" s="36"/>
      <c r="T8" s="1"/>
      <c r="U8" s="36"/>
    </row>
    <row r="9" spans="1:21" ht="16.5" customHeight="1" x14ac:dyDescent="0.25">
      <c r="A9" s="13" t="s">
        <v>257</v>
      </c>
      <c r="B9" s="14">
        <v>826143</v>
      </c>
      <c r="C9" s="14">
        <v>798374</v>
      </c>
      <c r="D9" s="14">
        <v>799964</v>
      </c>
      <c r="E9" s="14">
        <f>SUMIF('2022'!D$5:D$738,'2022 per bransch'!A9,'2022'!H$5:H$738)</f>
        <v>745142</v>
      </c>
      <c r="F9" s="14">
        <f>SUMIF('2022'!D$5:D$738,'2022 per bransch'!A9,'2022'!I$5:I$738)</f>
        <v>928133</v>
      </c>
      <c r="G9" s="15">
        <f t="shared" si="0"/>
        <v>182991</v>
      </c>
      <c r="H9" s="21">
        <f t="shared" si="1"/>
        <v>4.2199917224637701E-2</v>
      </c>
      <c r="Q9" s="1"/>
      <c r="R9" s="36"/>
      <c r="S9" s="36"/>
      <c r="T9" s="1"/>
      <c r="U9" s="36"/>
    </row>
    <row r="10" spans="1:21" ht="29.25" customHeight="1" x14ac:dyDescent="0.25">
      <c r="A10" s="13" t="s">
        <v>629</v>
      </c>
      <c r="B10" s="14">
        <v>696323</v>
      </c>
      <c r="C10" s="14">
        <v>616606</v>
      </c>
      <c r="D10" s="14">
        <v>666287</v>
      </c>
      <c r="E10" s="14">
        <f>SUMIF('2022'!D$5:D$738,'2022 per bransch'!A10,'2022'!H$5:H$738)</f>
        <v>647295</v>
      </c>
      <c r="F10" s="14">
        <f>SUMIF('2022'!D$5:D$738,'2022 per bransch'!A10,'2022'!I$5:I$738)</f>
        <v>2943845</v>
      </c>
      <c r="G10" s="15">
        <f t="shared" si="0"/>
        <v>2296550</v>
      </c>
      <c r="H10" s="21">
        <f t="shared" si="1"/>
        <v>3.6658509948334493E-2</v>
      </c>
      <c r="Q10" s="1"/>
      <c r="R10" s="36"/>
      <c r="S10" s="36"/>
      <c r="T10" s="1"/>
      <c r="U10" s="36"/>
    </row>
    <row r="11" spans="1:21" ht="24" customHeight="1" x14ac:dyDescent="0.25">
      <c r="A11" s="13" t="s">
        <v>325</v>
      </c>
      <c r="B11" s="14">
        <v>733646</v>
      </c>
      <c r="C11" s="14">
        <v>719504</v>
      </c>
      <c r="D11" s="14">
        <v>721216</v>
      </c>
      <c r="E11" s="14">
        <f>SUMIF('2022'!D$5:D$738,'2022 per bransch'!A11,'2022'!H$5:H$738)</f>
        <v>715937</v>
      </c>
      <c r="F11" s="14">
        <f>SUMIF('2022'!D$5:D$738,'2022 per bransch'!A11,'2022'!I$5:I$738)</f>
        <v>644806</v>
      </c>
      <c r="G11" s="15">
        <f t="shared" si="0"/>
        <v>-71131</v>
      </c>
      <c r="H11" s="21">
        <f t="shared" si="1"/>
        <v>4.0545939080142361E-2</v>
      </c>
      <c r="Q11" s="1"/>
      <c r="R11" s="36"/>
      <c r="S11" s="36"/>
      <c r="T11" s="1"/>
      <c r="U11" s="36"/>
    </row>
    <row r="12" spans="1:21" ht="17.25" customHeight="1" thickBot="1" x14ac:dyDescent="0.3">
      <c r="A12" s="16" t="s">
        <v>542</v>
      </c>
      <c r="B12" s="14">
        <v>119226</v>
      </c>
      <c r="C12" s="14">
        <v>146834</v>
      </c>
      <c r="D12" s="14">
        <v>139419</v>
      </c>
      <c r="E12" s="14">
        <f>SUMIF('2022'!D$5:D$738,'2022 per bransch'!A12,'2022'!H$5:H$738)</f>
        <v>129845</v>
      </c>
      <c r="F12" s="14">
        <f>SUMIF('2022'!D$5:D$738,'2022 per bransch'!A12,'2022'!I$5:I$738)</f>
        <v>149320</v>
      </c>
      <c r="G12" s="15">
        <f t="shared" si="0"/>
        <v>19475</v>
      </c>
      <c r="H12" s="21">
        <f t="shared" si="1"/>
        <v>7.3535624780687201E-3</v>
      </c>
      <c r="Q12" s="1"/>
      <c r="R12" s="36"/>
      <c r="S12" s="36"/>
      <c r="T12" s="1"/>
      <c r="U12" s="36"/>
    </row>
    <row r="13" spans="1:21" ht="15.75" thickBot="1" x14ac:dyDescent="0.3">
      <c r="A13" s="17" t="s">
        <v>1091</v>
      </c>
      <c r="B13" s="18">
        <f>SUM(B4:B12)</f>
        <v>18895094</v>
      </c>
      <c r="C13" s="18">
        <f>SUM(C4:C12)</f>
        <v>16705579</v>
      </c>
      <c r="D13" s="18">
        <f>SUM(D4:D12)</f>
        <v>18476468</v>
      </c>
      <c r="E13" s="18">
        <f>SUM(E4:E12)</f>
        <v>17657428</v>
      </c>
      <c r="F13" s="18">
        <f>SUM(F4:F12)</f>
        <v>16800066</v>
      </c>
      <c r="G13" s="19">
        <f t="shared" si="0"/>
        <v>-857362</v>
      </c>
      <c r="Q13" s="1"/>
      <c r="R13" s="36"/>
      <c r="S13" s="36"/>
      <c r="T13" s="1"/>
      <c r="U13" s="36"/>
    </row>
    <row r="15" spans="1:21" x14ac:dyDescent="0.25">
      <c r="C15" s="1"/>
      <c r="D15" s="1"/>
      <c r="E15" s="1"/>
      <c r="T15" s="1"/>
      <c r="U15" s="36"/>
    </row>
    <row r="16" spans="1:21" x14ac:dyDescent="0.25">
      <c r="A16" s="20" t="s">
        <v>1192</v>
      </c>
      <c r="C16" s="1"/>
      <c r="D16" s="1"/>
      <c r="E16" s="1"/>
    </row>
    <row r="17" spans="4:5" x14ac:dyDescent="0.25">
      <c r="D17" s="36"/>
      <c r="E17" s="1"/>
    </row>
    <row r="18" spans="4:5" x14ac:dyDescent="0.25">
      <c r="E18" s="36"/>
    </row>
    <row r="20" spans="4:5" x14ac:dyDescent="0.25">
      <c r="E20" s="3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D177-C5CA-461D-AE3F-938CCDCD1F33}">
  <dimension ref="A3:L22"/>
  <sheetViews>
    <sheetView workbookViewId="0">
      <selection activeCell="L9" sqref="L9"/>
    </sheetView>
  </sheetViews>
  <sheetFormatPr defaultRowHeight="15" x14ac:dyDescent="0.25"/>
  <cols>
    <col min="1" max="1" width="20.28515625" customWidth="1"/>
    <col min="5" max="6" width="9.85546875" bestFit="1" customWidth="1"/>
    <col min="8" max="8" width="9.85546875" customWidth="1"/>
    <col min="9" max="11" width="9.5703125" customWidth="1"/>
    <col min="12" max="12" width="11" customWidth="1"/>
  </cols>
  <sheetData>
    <row r="3" spans="1:12" ht="45" x14ac:dyDescent="0.25">
      <c r="A3" s="2"/>
      <c r="B3" s="23">
        <v>2013</v>
      </c>
      <c r="C3" s="23">
        <v>2014</v>
      </c>
      <c r="D3" s="23">
        <v>2015</v>
      </c>
      <c r="E3" s="23">
        <v>2016</v>
      </c>
      <c r="F3" s="23">
        <v>2017</v>
      </c>
      <c r="G3" s="24">
        <v>2018</v>
      </c>
      <c r="H3" s="24">
        <v>2019</v>
      </c>
      <c r="I3" s="24">
        <v>2020</v>
      </c>
      <c r="J3" s="24">
        <v>2021</v>
      </c>
      <c r="K3" s="24" t="s">
        <v>1185</v>
      </c>
      <c r="L3" s="26" t="s">
        <v>1137</v>
      </c>
    </row>
    <row r="4" spans="1:12" ht="27.75" customHeight="1" x14ac:dyDescent="0.25">
      <c r="A4" s="22" t="s">
        <v>1136</v>
      </c>
      <c r="B4" s="2">
        <v>20143270</v>
      </c>
      <c r="C4" s="2">
        <v>19326501</v>
      </c>
      <c r="D4" s="2">
        <v>19236229</v>
      </c>
      <c r="E4" s="2">
        <v>19736083</v>
      </c>
      <c r="F4" s="2">
        <v>19647724</v>
      </c>
      <c r="G4" s="2">
        <v>19856395</v>
      </c>
      <c r="H4" s="28">
        <v>18895094</v>
      </c>
      <c r="I4" s="28">
        <v>16705579</v>
      </c>
      <c r="J4" s="28">
        <v>18475886</v>
      </c>
      <c r="K4" s="28">
        <v>17657498</v>
      </c>
      <c r="L4" s="21">
        <f>(K4-B4)/B4</f>
        <v>-0.123404591210861</v>
      </c>
    </row>
    <row r="5" spans="1:12" ht="30" x14ac:dyDescent="0.25">
      <c r="A5" s="13" t="s">
        <v>1141</v>
      </c>
      <c r="B5" s="2">
        <v>29081450</v>
      </c>
      <c r="C5" s="2">
        <v>27401839</v>
      </c>
      <c r="D5" s="2">
        <v>25603951</v>
      </c>
      <c r="E5" s="2">
        <v>24239716</v>
      </c>
      <c r="F5" s="2">
        <v>23159203</v>
      </c>
      <c r="G5" s="2">
        <v>21783589</v>
      </c>
      <c r="H5" s="2">
        <v>20676159</v>
      </c>
      <c r="I5" s="2">
        <v>19182417</v>
      </c>
      <c r="J5" s="2">
        <v>17328212</v>
      </c>
      <c r="K5" s="2">
        <v>16800066</v>
      </c>
      <c r="L5" s="21">
        <f>(K5-B5)/B5</f>
        <v>-0.42230989170072331</v>
      </c>
    </row>
    <row r="6" spans="1:12" x14ac:dyDescent="0.25">
      <c r="I6" s="1"/>
      <c r="J6" s="1"/>
      <c r="K6" s="1"/>
    </row>
    <row r="22" spans="1:1" x14ac:dyDescent="0.25">
      <c r="A22" t="s">
        <v>1092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9777-AFBA-4863-B990-C1A5D55331A2}">
  <dimension ref="A2:L25"/>
  <sheetViews>
    <sheetView workbookViewId="0">
      <selection activeCell="D24" sqref="D24"/>
    </sheetView>
  </sheetViews>
  <sheetFormatPr defaultRowHeight="15" x14ac:dyDescent="0.25"/>
  <cols>
    <col min="1" max="6" width="19.140625" customWidth="1"/>
    <col min="7" max="7" width="18.28515625" customWidth="1"/>
    <col min="8" max="11" width="18.42578125" customWidth="1"/>
    <col min="12" max="12" width="18.140625" customWidth="1"/>
  </cols>
  <sheetData>
    <row r="2" spans="1:12" ht="45" x14ac:dyDescent="0.25">
      <c r="A2" s="13" t="s">
        <v>2</v>
      </c>
      <c r="B2" s="13" t="s">
        <v>1095</v>
      </c>
      <c r="C2" s="13" t="s">
        <v>1096</v>
      </c>
      <c r="D2" s="13" t="s">
        <v>1097</v>
      </c>
      <c r="E2" s="13" t="s">
        <v>1098</v>
      </c>
      <c r="F2" s="13" t="s">
        <v>1099</v>
      </c>
      <c r="G2" s="13" t="s">
        <v>1093</v>
      </c>
      <c r="H2" s="13" t="s">
        <v>1094</v>
      </c>
      <c r="I2" s="13" t="s">
        <v>1138</v>
      </c>
      <c r="J2" s="13" t="s">
        <v>1177</v>
      </c>
      <c r="K2" s="13" t="s">
        <v>1186</v>
      </c>
      <c r="L2" s="13" t="s">
        <v>1187</v>
      </c>
    </row>
    <row r="3" spans="1:12" x14ac:dyDescent="0.25">
      <c r="A3" s="2" t="s">
        <v>211</v>
      </c>
      <c r="B3" s="2">
        <v>83</v>
      </c>
      <c r="C3" s="2">
        <v>45</v>
      </c>
      <c r="D3" s="2">
        <v>47</v>
      </c>
      <c r="E3" s="2">
        <v>44</v>
      </c>
      <c r="F3" s="2">
        <v>33</v>
      </c>
      <c r="G3" s="2">
        <v>60</v>
      </c>
      <c r="H3" s="2">
        <v>24</v>
      </c>
      <c r="I3" s="30">
        <v>32.927999999999997</v>
      </c>
      <c r="J3" s="30">
        <v>113</v>
      </c>
      <c r="K3" s="30">
        <v>197</v>
      </c>
      <c r="L3" s="21">
        <f>(K3-B3)/B3</f>
        <v>1.3734939759036144</v>
      </c>
    </row>
    <row r="4" spans="1:12" x14ac:dyDescent="0.25">
      <c r="A4" s="2" t="s">
        <v>31</v>
      </c>
      <c r="B4" s="2">
        <v>658</v>
      </c>
      <c r="C4" s="2">
        <v>654</v>
      </c>
      <c r="D4" s="2">
        <v>655</v>
      </c>
      <c r="E4" s="2">
        <v>672</v>
      </c>
      <c r="F4" s="2">
        <v>696</v>
      </c>
      <c r="G4" s="2">
        <v>667</v>
      </c>
      <c r="H4" s="2">
        <v>643</v>
      </c>
      <c r="I4" s="30">
        <v>599.42499999999995</v>
      </c>
      <c r="J4" s="30">
        <v>632</v>
      </c>
      <c r="K4" s="30">
        <v>623</v>
      </c>
      <c r="L4" s="21">
        <f t="shared" ref="L4:L23" si="0">(K4-B4)/B4</f>
        <v>-5.3191489361702128E-2</v>
      </c>
    </row>
    <row r="5" spans="1:12" x14ac:dyDescent="0.25">
      <c r="A5" s="2" t="s">
        <v>140</v>
      </c>
      <c r="B5" s="2">
        <v>1734</v>
      </c>
      <c r="C5" s="2">
        <v>1704</v>
      </c>
      <c r="D5" s="2">
        <v>1905</v>
      </c>
      <c r="E5" s="2">
        <v>1835</v>
      </c>
      <c r="F5" s="2">
        <v>1743</v>
      </c>
      <c r="G5" s="2">
        <v>1848</v>
      </c>
      <c r="H5" s="2">
        <v>1652</v>
      </c>
      <c r="I5" s="30">
        <v>1579</v>
      </c>
      <c r="J5" s="30">
        <v>1554</v>
      </c>
      <c r="K5" s="30">
        <v>1508</v>
      </c>
      <c r="L5" s="21">
        <f t="shared" si="0"/>
        <v>-0.13033448673587081</v>
      </c>
    </row>
    <row r="6" spans="1:12" x14ac:dyDescent="0.25">
      <c r="A6" s="2" t="s">
        <v>28</v>
      </c>
      <c r="B6" s="2">
        <v>366</v>
      </c>
      <c r="C6" s="2">
        <v>297</v>
      </c>
      <c r="D6" s="2">
        <v>290</v>
      </c>
      <c r="E6" s="2">
        <v>310</v>
      </c>
      <c r="F6" s="2">
        <v>312</v>
      </c>
      <c r="G6" s="2">
        <v>302</v>
      </c>
      <c r="H6" s="2">
        <v>285</v>
      </c>
      <c r="I6" s="30">
        <v>261.209</v>
      </c>
      <c r="J6" s="30">
        <v>263</v>
      </c>
      <c r="K6" s="30">
        <v>209</v>
      </c>
      <c r="L6" s="21">
        <f t="shared" si="0"/>
        <v>-0.42896174863387976</v>
      </c>
    </row>
    <row r="7" spans="1:12" x14ac:dyDescent="0.25">
      <c r="A7" s="2" t="s">
        <v>100</v>
      </c>
      <c r="B7" s="2">
        <v>122</v>
      </c>
      <c r="C7" s="2">
        <v>126</v>
      </c>
      <c r="D7" s="2">
        <v>121</v>
      </c>
      <c r="E7" s="2">
        <v>143</v>
      </c>
      <c r="F7" s="2">
        <v>141</v>
      </c>
      <c r="G7" s="2">
        <v>148</v>
      </c>
      <c r="H7" s="2">
        <v>145</v>
      </c>
      <c r="I7" s="30">
        <v>133.97399999999999</v>
      </c>
      <c r="J7" s="30">
        <v>151</v>
      </c>
      <c r="K7" s="30">
        <v>124</v>
      </c>
      <c r="L7" s="21">
        <f t="shared" si="0"/>
        <v>1.6393442622950821E-2</v>
      </c>
    </row>
    <row r="8" spans="1:12" x14ac:dyDescent="0.25">
      <c r="A8" s="2" t="s">
        <v>198</v>
      </c>
      <c r="B8" s="2">
        <v>26</v>
      </c>
      <c r="C8" s="2">
        <v>21</v>
      </c>
      <c r="D8" s="2">
        <v>22</v>
      </c>
      <c r="E8" s="2">
        <v>19</v>
      </c>
      <c r="F8" s="2">
        <v>21</v>
      </c>
      <c r="G8" s="2">
        <v>43</v>
      </c>
      <c r="H8" s="2">
        <v>23</v>
      </c>
      <c r="I8" s="30">
        <v>14.173</v>
      </c>
      <c r="J8" s="30">
        <v>10</v>
      </c>
      <c r="K8" s="30">
        <v>10</v>
      </c>
      <c r="L8" s="21">
        <f t="shared" si="0"/>
        <v>-0.61538461538461542</v>
      </c>
    </row>
    <row r="9" spans="1:12" x14ac:dyDescent="0.25">
      <c r="A9" s="2" t="s">
        <v>205</v>
      </c>
      <c r="B9" s="2">
        <v>148</v>
      </c>
      <c r="C9" s="2">
        <v>136</v>
      </c>
      <c r="D9" s="2">
        <v>133</v>
      </c>
      <c r="E9" s="2">
        <v>119</v>
      </c>
      <c r="F9" s="2">
        <v>121</v>
      </c>
      <c r="G9" s="2">
        <v>113</v>
      </c>
      <c r="H9" s="2">
        <v>110</v>
      </c>
      <c r="I9" s="30">
        <v>117.46899999999999</v>
      </c>
      <c r="J9" s="30">
        <v>118</v>
      </c>
      <c r="K9" s="30">
        <v>123</v>
      </c>
      <c r="L9" s="21">
        <f t="shared" si="0"/>
        <v>-0.16891891891891891</v>
      </c>
    </row>
    <row r="10" spans="1:12" x14ac:dyDescent="0.25">
      <c r="A10" s="2" t="s">
        <v>129</v>
      </c>
      <c r="B10" s="2">
        <v>309</v>
      </c>
      <c r="C10" s="2">
        <v>331</v>
      </c>
      <c r="D10" s="2">
        <v>301</v>
      </c>
      <c r="E10" s="2">
        <v>317</v>
      </c>
      <c r="F10" s="2">
        <v>334</v>
      </c>
      <c r="G10" s="2">
        <v>316</v>
      </c>
      <c r="H10" s="2">
        <v>142</v>
      </c>
      <c r="I10" s="30">
        <v>71.424999999999997</v>
      </c>
      <c r="J10" s="30">
        <v>83</v>
      </c>
      <c r="K10" s="30">
        <v>74</v>
      </c>
      <c r="L10" s="21">
        <f t="shared" si="0"/>
        <v>-0.76051779935275077</v>
      </c>
    </row>
    <row r="11" spans="1:12" x14ac:dyDescent="0.25">
      <c r="A11" s="2" t="s">
        <v>62</v>
      </c>
      <c r="B11" s="2">
        <v>72</v>
      </c>
      <c r="C11" s="2">
        <v>73</v>
      </c>
      <c r="D11" s="2">
        <v>60</v>
      </c>
      <c r="E11" s="2">
        <v>64</v>
      </c>
      <c r="F11" s="2">
        <v>60</v>
      </c>
      <c r="G11" s="2">
        <v>63</v>
      </c>
      <c r="H11" s="2">
        <v>43</v>
      </c>
      <c r="I11" s="30">
        <v>25.29</v>
      </c>
      <c r="J11" s="30">
        <v>25</v>
      </c>
      <c r="K11" s="30">
        <v>28</v>
      </c>
      <c r="L11" s="21">
        <f>(K11-B11)/B11</f>
        <v>-0.61111111111111116</v>
      </c>
    </row>
    <row r="12" spans="1:12" x14ac:dyDescent="0.25">
      <c r="A12" s="2" t="s">
        <v>75</v>
      </c>
      <c r="B12" s="2">
        <v>4133</v>
      </c>
      <c r="C12" s="2">
        <v>4202</v>
      </c>
      <c r="D12" s="2">
        <v>3285</v>
      </c>
      <c r="E12" s="2">
        <v>4299</v>
      </c>
      <c r="F12" s="2">
        <v>4458</v>
      </c>
      <c r="G12" s="2">
        <v>4094</v>
      </c>
      <c r="H12" s="2">
        <v>4103</v>
      </c>
      <c r="I12" s="30">
        <v>3958.42</v>
      </c>
      <c r="J12" s="30">
        <v>4016</v>
      </c>
      <c r="K12" s="35">
        <v>3963</v>
      </c>
      <c r="L12" s="21">
        <f>(K12-B12)/B12</f>
        <v>-4.1132349383014757E-2</v>
      </c>
    </row>
    <row r="13" spans="1:12" x14ac:dyDescent="0.25">
      <c r="A13" s="2" t="s">
        <v>92</v>
      </c>
      <c r="B13" s="2">
        <v>1599</v>
      </c>
      <c r="C13" s="2">
        <v>1361</v>
      </c>
      <c r="D13" s="2">
        <v>1430</v>
      </c>
      <c r="E13" s="2">
        <v>1407</v>
      </c>
      <c r="F13" s="2">
        <v>1226</v>
      </c>
      <c r="G13" s="2">
        <v>1256</v>
      </c>
      <c r="H13" s="2">
        <v>1181</v>
      </c>
      <c r="I13" s="30">
        <v>1107.364</v>
      </c>
      <c r="J13" s="30">
        <v>1249</v>
      </c>
      <c r="K13" s="30">
        <v>1083</v>
      </c>
      <c r="L13" s="21">
        <f t="shared" si="0"/>
        <v>-0.32270168855534709</v>
      </c>
    </row>
    <row r="14" spans="1:12" x14ac:dyDescent="0.25">
      <c r="A14" s="2" t="s">
        <v>14</v>
      </c>
      <c r="B14" s="2">
        <v>1247</v>
      </c>
      <c r="C14" s="2">
        <v>1212</v>
      </c>
      <c r="D14" s="2">
        <v>1268</v>
      </c>
      <c r="E14" s="2">
        <v>1087</v>
      </c>
      <c r="F14" s="2">
        <v>1041</v>
      </c>
      <c r="G14" s="2">
        <v>1104</v>
      </c>
      <c r="H14" s="2">
        <v>879</v>
      </c>
      <c r="I14" s="30">
        <v>683.85900000000004</v>
      </c>
      <c r="J14" s="30">
        <v>793</v>
      </c>
      <c r="K14" s="30">
        <v>804</v>
      </c>
      <c r="L14" s="21">
        <f t="shared" si="0"/>
        <v>-0.35525260625501204</v>
      </c>
    </row>
    <row r="15" spans="1:12" x14ac:dyDescent="0.25">
      <c r="A15" s="2" t="s">
        <v>105</v>
      </c>
      <c r="B15" s="2">
        <v>1530</v>
      </c>
      <c r="C15" s="2">
        <v>1595</v>
      </c>
      <c r="D15" s="2">
        <v>2225</v>
      </c>
      <c r="E15" s="2">
        <v>1570</v>
      </c>
      <c r="F15" s="2">
        <v>1598</v>
      </c>
      <c r="G15" s="2">
        <v>1528</v>
      </c>
      <c r="H15" s="2">
        <v>2141</v>
      </c>
      <c r="I15" s="30">
        <v>1551.1769999999999</v>
      </c>
      <c r="J15" s="30">
        <v>1700</v>
      </c>
      <c r="K15" s="30">
        <v>1707</v>
      </c>
      <c r="L15" s="21">
        <f t="shared" si="0"/>
        <v>0.11568627450980393</v>
      </c>
    </row>
    <row r="16" spans="1:12" x14ac:dyDescent="0.25">
      <c r="A16" s="2" t="s">
        <v>7</v>
      </c>
      <c r="B16" s="2">
        <v>427</v>
      </c>
      <c r="C16" s="2">
        <v>330</v>
      </c>
      <c r="D16" s="2">
        <v>309</v>
      </c>
      <c r="E16" s="2">
        <v>349</v>
      </c>
      <c r="F16" s="2">
        <v>341</v>
      </c>
      <c r="G16" s="2">
        <v>425</v>
      </c>
      <c r="H16" s="2">
        <v>326</v>
      </c>
      <c r="I16" s="30">
        <v>208.18100000000001</v>
      </c>
      <c r="J16" s="30">
        <v>229</v>
      </c>
      <c r="K16" s="30">
        <v>209</v>
      </c>
      <c r="L16" s="21">
        <f t="shared" si="0"/>
        <v>-0.51053864168618268</v>
      </c>
    </row>
    <row r="17" spans="1:12" x14ac:dyDescent="0.25">
      <c r="A17" s="2" t="s">
        <v>46</v>
      </c>
      <c r="B17" s="2">
        <v>203</v>
      </c>
      <c r="C17" s="2">
        <v>195</v>
      </c>
      <c r="D17" s="2">
        <v>196</v>
      </c>
      <c r="E17" s="2">
        <v>207</v>
      </c>
      <c r="F17" s="2">
        <v>216</v>
      </c>
      <c r="G17" s="2">
        <v>222</v>
      </c>
      <c r="H17" s="2">
        <v>206</v>
      </c>
      <c r="I17" s="30">
        <v>188.803</v>
      </c>
      <c r="J17" s="30">
        <v>204</v>
      </c>
      <c r="K17" s="30">
        <v>188</v>
      </c>
      <c r="L17" s="21">
        <f t="shared" si="0"/>
        <v>-7.3891625615763554E-2</v>
      </c>
    </row>
    <row r="18" spans="1:12" x14ac:dyDescent="0.25">
      <c r="A18" s="2" t="s">
        <v>50</v>
      </c>
      <c r="B18" s="2">
        <v>464</v>
      </c>
      <c r="C18" s="2">
        <v>462</v>
      </c>
      <c r="D18" s="2">
        <v>431</v>
      </c>
      <c r="E18" s="2">
        <v>424</v>
      </c>
      <c r="F18" s="2">
        <v>424</v>
      </c>
      <c r="G18" s="2">
        <v>455</v>
      </c>
      <c r="H18" s="2">
        <v>412</v>
      </c>
      <c r="I18" s="30">
        <v>407.05200000000002</v>
      </c>
      <c r="J18" s="30">
        <v>435</v>
      </c>
      <c r="K18" s="30">
        <v>376</v>
      </c>
      <c r="L18" s="21">
        <f t="shared" si="0"/>
        <v>-0.18965517241379309</v>
      </c>
    </row>
    <row r="19" spans="1:12" x14ac:dyDescent="0.25">
      <c r="A19" s="2" t="s">
        <v>160</v>
      </c>
      <c r="B19" s="2">
        <v>581</v>
      </c>
      <c r="C19" s="2">
        <v>519</v>
      </c>
      <c r="D19" s="2">
        <v>477</v>
      </c>
      <c r="E19" s="2">
        <v>534</v>
      </c>
      <c r="F19" s="2">
        <v>583</v>
      </c>
      <c r="G19" s="2">
        <v>619</v>
      </c>
      <c r="H19" s="2">
        <v>569</v>
      </c>
      <c r="I19" s="30">
        <v>546.45100000000002</v>
      </c>
      <c r="J19" s="30">
        <v>555</v>
      </c>
      <c r="K19" s="30">
        <v>579</v>
      </c>
      <c r="L19" s="21">
        <f t="shared" si="0"/>
        <v>-3.4423407917383822E-3</v>
      </c>
    </row>
    <row r="20" spans="1:12" x14ac:dyDescent="0.25">
      <c r="A20" s="2" t="s">
        <v>69</v>
      </c>
      <c r="B20" s="2">
        <v>771</v>
      </c>
      <c r="C20" s="2">
        <v>560</v>
      </c>
      <c r="D20" s="2">
        <v>512</v>
      </c>
      <c r="E20" s="2">
        <v>530</v>
      </c>
      <c r="F20" s="2">
        <v>563</v>
      </c>
      <c r="G20" s="2">
        <v>511</v>
      </c>
      <c r="H20" s="2">
        <v>489</v>
      </c>
      <c r="I20" s="30">
        <v>353.09800000000001</v>
      </c>
      <c r="J20" s="30">
        <v>443</v>
      </c>
      <c r="K20" s="30">
        <v>378</v>
      </c>
      <c r="L20" s="21">
        <f t="shared" si="0"/>
        <v>-0.50972762645914393</v>
      </c>
    </row>
    <row r="21" spans="1:12" x14ac:dyDescent="0.25">
      <c r="A21" s="2" t="s">
        <v>84</v>
      </c>
      <c r="B21" s="2">
        <v>4820</v>
      </c>
      <c r="C21" s="2">
        <v>4751</v>
      </c>
      <c r="D21" s="2">
        <v>4835</v>
      </c>
      <c r="E21" s="2">
        <v>4905</v>
      </c>
      <c r="F21" s="2">
        <v>4869</v>
      </c>
      <c r="G21" s="2">
        <v>5179</v>
      </c>
      <c r="H21" s="2">
        <v>4695</v>
      </c>
      <c r="I21" s="30">
        <v>4138</v>
      </c>
      <c r="J21" s="30">
        <v>5018</v>
      </c>
      <c r="K21" s="30">
        <v>4641</v>
      </c>
      <c r="L21" s="21">
        <f t="shared" si="0"/>
        <v>-3.7136929460580913E-2</v>
      </c>
    </row>
    <row r="22" spans="1:12" x14ac:dyDescent="0.25">
      <c r="A22" s="2" t="s">
        <v>220</v>
      </c>
      <c r="B22" s="2">
        <v>192</v>
      </c>
      <c r="C22" s="2">
        <v>164</v>
      </c>
      <c r="D22" s="2">
        <v>141</v>
      </c>
      <c r="E22" s="2">
        <v>221</v>
      </c>
      <c r="F22" s="2">
        <v>192</v>
      </c>
      <c r="G22" s="2">
        <v>214</v>
      </c>
      <c r="H22" s="2">
        <v>193</v>
      </c>
      <c r="I22" s="30">
        <v>142.374</v>
      </c>
      <c r="J22" s="30">
        <v>207</v>
      </c>
      <c r="K22" s="30">
        <v>161</v>
      </c>
      <c r="L22" s="21">
        <f t="shared" si="0"/>
        <v>-0.16145833333333334</v>
      </c>
    </row>
    <row r="23" spans="1:12" x14ac:dyDescent="0.25">
      <c r="A23" s="2" t="s">
        <v>122</v>
      </c>
      <c r="B23" s="2">
        <v>658</v>
      </c>
      <c r="C23" s="2">
        <v>587</v>
      </c>
      <c r="D23" s="2">
        <v>595</v>
      </c>
      <c r="E23" s="2">
        <v>680</v>
      </c>
      <c r="F23" s="2">
        <v>676</v>
      </c>
      <c r="G23" s="2">
        <v>690</v>
      </c>
      <c r="H23" s="2">
        <v>633</v>
      </c>
      <c r="I23" s="30">
        <v>585.51700000000005</v>
      </c>
      <c r="J23" s="30">
        <v>675</v>
      </c>
      <c r="K23" s="30">
        <v>681</v>
      </c>
      <c r="L23" s="21">
        <f t="shared" si="0"/>
        <v>3.4954407294832825E-2</v>
      </c>
    </row>
    <row r="25" spans="1:12" x14ac:dyDescent="0.25">
      <c r="L25" s="2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2022</vt:lpstr>
      <vt:lpstr>2022 per bransch</vt:lpstr>
      <vt:lpstr>2013-2022</vt:lpstr>
      <vt:lpstr>Utsläpp per län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Månsson, Jens</dc:creator>
  <cp:lastModifiedBy>Månsson, Jens</cp:lastModifiedBy>
  <dcterms:created xsi:type="dcterms:W3CDTF">2019-04-02T16:20:06Z</dcterms:created>
  <dcterms:modified xsi:type="dcterms:W3CDTF">2023-04-04T11:53:48Z</dcterms:modified>
</cp:coreProperties>
</file>